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13D6187-D067-47DD-8C9E-CB635FBF573F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FY 2022-23" sheetId="25" r:id="rId1"/>
    <sheet name="FY 2023-24" sheetId="28" r:id="rId2"/>
    <sheet name="FY 2024-25" sheetId="29" r:id="rId3"/>
  </sheets>
  <definedNames>
    <definedName name="_xlnm._FilterDatabase" localSheetId="0" hidden="1">'FY 2022-23'!$A$1:$Y$28</definedName>
    <definedName name="_xlnm._FilterDatabase" localSheetId="1" hidden="1">'FY 2023-24'!$A$1:$Y$19</definedName>
    <definedName name="_xlnm._FilterDatabase" localSheetId="2" hidden="1">'FY 2024-25'!$A$1:$Y$18</definedName>
    <definedName name="_xlnm.Print_Area" localSheetId="1">'FY 2023-24'!$A$1:$Y$27</definedName>
    <definedName name="_xlnm.Print_Area" localSheetId="2">'FY 2024-25'!$A$1:$Y$18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9" l="1"/>
  <c r="K18" i="29"/>
  <c r="J18" i="29"/>
  <c r="U18" i="29" s="1"/>
  <c r="L17" i="29"/>
  <c r="K17" i="29"/>
  <c r="U17" i="29" s="1"/>
  <c r="J17" i="29"/>
  <c r="L16" i="29"/>
  <c r="K16" i="29"/>
  <c r="J16" i="29"/>
  <c r="U16" i="29" s="1"/>
  <c r="L15" i="29"/>
  <c r="K15" i="29"/>
  <c r="U15" i="29" s="1"/>
  <c r="J15" i="29"/>
  <c r="L14" i="29"/>
  <c r="K14" i="29"/>
  <c r="J14" i="29"/>
  <c r="U14" i="29" s="1"/>
  <c r="L13" i="29"/>
  <c r="K13" i="29"/>
  <c r="U13" i="29" s="1"/>
  <c r="J13" i="29"/>
  <c r="L12" i="29"/>
  <c r="K12" i="29"/>
  <c r="J12" i="29"/>
  <c r="U12" i="29" s="1"/>
  <c r="L11" i="29"/>
  <c r="K11" i="29"/>
  <c r="U11" i="29" s="1"/>
  <c r="J11" i="29"/>
  <c r="L10" i="29"/>
  <c r="K10" i="29"/>
  <c r="J10" i="29"/>
  <c r="U10" i="29" s="1"/>
  <c r="L9" i="29"/>
  <c r="K9" i="29"/>
  <c r="U9" i="29" s="1"/>
  <c r="J9" i="29"/>
  <c r="L8" i="29"/>
  <c r="K8" i="29"/>
  <c r="J8" i="29"/>
  <c r="U8" i="29" s="1"/>
  <c r="L7" i="29"/>
  <c r="K7" i="29"/>
  <c r="U7" i="29" s="1"/>
  <c r="J7" i="29"/>
  <c r="L6" i="29"/>
  <c r="K6" i="29"/>
  <c r="J6" i="29"/>
  <c r="U6" i="29" s="1"/>
  <c r="L5" i="29"/>
  <c r="K5" i="29"/>
  <c r="U5" i="29" s="1"/>
  <c r="J5" i="29"/>
  <c r="L4" i="29"/>
  <c r="K4" i="29"/>
  <c r="J4" i="29"/>
  <c r="U4" i="29" s="1"/>
  <c r="L3" i="29"/>
  <c r="K3" i="29"/>
  <c r="U3" i="29" s="1"/>
  <c r="J3" i="29"/>
  <c r="L2" i="29"/>
  <c r="K2" i="29"/>
  <c r="J2" i="29"/>
  <c r="U2" i="29" s="1"/>
  <c r="L27" i="28"/>
  <c r="K27" i="28"/>
  <c r="J27" i="28"/>
  <c r="U27" i="28" s="1"/>
  <c r="L26" i="28"/>
  <c r="K26" i="28"/>
  <c r="J26" i="28"/>
  <c r="U26" i="28" s="1"/>
  <c r="L25" i="28"/>
  <c r="K25" i="28"/>
  <c r="J25" i="28"/>
  <c r="U25" i="28" s="1"/>
  <c r="L24" i="28"/>
  <c r="K24" i="28"/>
  <c r="J24" i="28"/>
  <c r="U24" i="28" s="1"/>
  <c r="L23" i="28"/>
  <c r="K23" i="28"/>
  <c r="J23" i="28"/>
  <c r="U23" i="28" s="1"/>
  <c r="L22" i="28"/>
  <c r="K22" i="28"/>
  <c r="J22" i="28"/>
  <c r="U22" i="28" s="1"/>
  <c r="L21" i="28"/>
  <c r="K21" i="28"/>
  <c r="J21" i="28"/>
  <c r="U21" i="28" s="1"/>
  <c r="L20" i="28"/>
  <c r="K20" i="28"/>
  <c r="J20" i="28"/>
  <c r="U20" i="28" s="1"/>
  <c r="L19" i="28"/>
  <c r="K19" i="28"/>
  <c r="J19" i="28"/>
  <c r="U19" i="28" s="1"/>
  <c r="L18" i="28"/>
  <c r="K18" i="28"/>
  <c r="J18" i="28"/>
  <c r="U18" i="28" s="1"/>
  <c r="L17" i="28"/>
  <c r="K17" i="28"/>
  <c r="J17" i="28"/>
  <c r="U17" i="28" s="1"/>
  <c r="L16" i="28"/>
  <c r="K16" i="28"/>
  <c r="J16" i="28"/>
  <c r="U16" i="28" s="1"/>
  <c r="L15" i="28"/>
  <c r="K15" i="28"/>
  <c r="J15" i="28"/>
  <c r="U15" i="28" s="1"/>
  <c r="L14" i="28"/>
  <c r="K14" i="28"/>
  <c r="J14" i="28"/>
  <c r="U14" i="28" s="1"/>
  <c r="L13" i="28"/>
  <c r="K13" i="28"/>
  <c r="J13" i="28"/>
  <c r="U13" i="28" s="1"/>
  <c r="L12" i="28"/>
  <c r="K12" i="28"/>
  <c r="J12" i="28"/>
  <c r="U12" i="28" s="1"/>
  <c r="L11" i="28"/>
  <c r="K11" i="28"/>
  <c r="J11" i="28"/>
  <c r="U11" i="28" s="1"/>
  <c r="L10" i="28"/>
  <c r="K10" i="28"/>
  <c r="J10" i="28"/>
  <c r="U10" i="28" s="1"/>
  <c r="L9" i="28"/>
  <c r="K9" i="28"/>
  <c r="J9" i="28"/>
  <c r="U9" i="28" s="1"/>
  <c r="L8" i="28"/>
  <c r="K8" i="28"/>
  <c r="J8" i="28"/>
  <c r="U8" i="28" s="1"/>
  <c r="L7" i="28"/>
  <c r="K7" i="28"/>
  <c r="J7" i="28"/>
  <c r="U7" i="28" s="1"/>
  <c r="L6" i="28"/>
  <c r="K6" i="28"/>
  <c r="J6" i="28"/>
  <c r="U6" i="28" s="1"/>
  <c r="L5" i="28"/>
  <c r="K5" i="28"/>
  <c r="J5" i="28"/>
  <c r="U5" i="28" s="1"/>
  <c r="L4" i="28"/>
  <c r="K4" i="28"/>
  <c r="J4" i="28"/>
  <c r="U4" i="28" s="1"/>
  <c r="L3" i="28"/>
  <c r="K3" i="28"/>
  <c r="J3" i="28"/>
  <c r="U3" i="28" s="1"/>
  <c r="L2" i="28"/>
  <c r="K2" i="28"/>
  <c r="J2" i="28"/>
  <c r="U2" i="28" s="1"/>
  <c r="V3" i="29" l="1"/>
  <c r="X3" i="29" s="1"/>
  <c r="X7" i="29"/>
  <c r="V7" i="29"/>
  <c r="V11" i="29"/>
  <c r="X11" i="29" s="1"/>
  <c r="V15" i="29"/>
  <c r="X15" i="29" s="1"/>
  <c r="V4" i="29"/>
  <c r="X4" i="29" s="1"/>
  <c r="V8" i="29"/>
  <c r="X8" i="29" s="1"/>
  <c r="V12" i="29"/>
  <c r="X12" i="29" s="1"/>
  <c r="X16" i="29"/>
  <c r="V16" i="29"/>
  <c r="V5" i="29"/>
  <c r="X5" i="29" s="1"/>
  <c r="V9" i="29"/>
  <c r="X9" i="29" s="1"/>
  <c r="V13" i="29"/>
  <c r="X13" i="29" s="1"/>
  <c r="V17" i="29"/>
  <c r="X17" i="29" s="1"/>
  <c r="V2" i="29"/>
  <c r="X2" i="29" s="1"/>
  <c r="X6" i="29"/>
  <c r="V6" i="29"/>
  <c r="V10" i="29"/>
  <c r="X10" i="29" s="1"/>
  <c r="V14" i="29"/>
  <c r="X14" i="29" s="1"/>
  <c r="V18" i="29"/>
  <c r="X18" i="29" s="1"/>
  <c r="X9" i="28"/>
  <c r="V9" i="28"/>
  <c r="V4" i="28"/>
  <c r="X4" i="28"/>
  <c r="X8" i="28"/>
  <c r="V8" i="28"/>
  <c r="V12" i="28"/>
  <c r="X12" i="28" s="1"/>
  <c r="V16" i="28"/>
  <c r="X16" i="28"/>
  <c r="V20" i="28"/>
  <c r="X20" i="28" s="1"/>
  <c r="X24" i="28"/>
  <c r="V24" i="28"/>
  <c r="V17" i="28"/>
  <c r="X17" i="28" s="1"/>
  <c r="X25" i="28"/>
  <c r="V25" i="28"/>
  <c r="V2" i="28"/>
  <c r="X2" i="28" s="1"/>
  <c r="V6" i="28"/>
  <c r="X6" i="28" s="1"/>
  <c r="V10" i="28"/>
  <c r="X10" i="28" s="1"/>
  <c r="X14" i="28"/>
  <c r="V14" i="28"/>
  <c r="V18" i="28"/>
  <c r="X18" i="28" s="1"/>
  <c r="X22" i="28"/>
  <c r="V22" i="28"/>
  <c r="V26" i="28"/>
  <c r="X26" i="28" s="1"/>
  <c r="V21" i="28"/>
  <c r="X21" i="28" s="1"/>
  <c r="V13" i="28"/>
  <c r="X13" i="28" s="1"/>
  <c r="X3" i="28"/>
  <c r="V3" i="28"/>
  <c r="V7" i="28"/>
  <c r="X7" i="28" s="1"/>
  <c r="X11" i="28"/>
  <c r="V11" i="28"/>
  <c r="V15" i="28"/>
  <c r="X15" i="28" s="1"/>
  <c r="V19" i="28"/>
  <c r="X19" i="28" s="1"/>
  <c r="V23" i="28"/>
  <c r="X23" i="28" s="1"/>
  <c r="X27" i="28"/>
  <c r="V27" i="28"/>
  <c r="V5" i="28"/>
  <c r="X5" i="28" s="1"/>
  <c r="L28" i="25"/>
  <c r="K28" i="25"/>
  <c r="J28" i="25"/>
  <c r="L27" i="25"/>
  <c r="K27" i="25"/>
  <c r="J27" i="25"/>
  <c r="L26" i="25"/>
  <c r="K26" i="25"/>
  <c r="J26" i="25"/>
  <c r="L25" i="25"/>
  <c r="K25" i="25"/>
  <c r="J25" i="25"/>
  <c r="L24" i="25"/>
  <c r="K24" i="25"/>
  <c r="J24" i="25"/>
  <c r="L23" i="25"/>
  <c r="K23" i="25"/>
  <c r="J23" i="25"/>
  <c r="L22" i="25"/>
  <c r="K22" i="25"/>
  <c r="J22" i="25"/>
  <c r="L21" i="25"/>
  <c r="K21" i="25"/>
  <c r="J21" i="25"/>
  <c r="L20" i="25"/>
  <c r="K20" i="25"/>
  <c r="J20" i="25"/>
  <c r="L19" i="25"/>
  <c r="K19" i="25"/>
  <c r="J19" i="25"/>
  <c r="L18" i="25"/>
  <c r="K18" i="25"/>
  <c r="J18" i="25"/>
  <c r="L17" i="25"/>
  <c r="K17" i="25"/>
  <c r="J17" i="25"/>
  <c r="L16" i="25"/>
  <c r="K16" i="25"/>
  <c r="J16" i="25"/>
  <c r="L15" i="25"/>
  <c r="K15" i="25"/>
  <c r="J15" i="25"/>
  <c r="L14" i="25"/>
  <c r="K14" i="25"/>
  <c r="J14" i="25"/>
  <c r="L13" i="25"/>
  <c r="K13" i="25"/>
  <c r="J13" i="25"/>
  <c r="U16" i="25" l="1"/>
  <c r="V16" i="25" s="1"/>
  <c r="X16" i="25" s="1"/>
  <c r="U15" i="25"/>
  <c r="V15" i="25" s="1"/>
  <c r="X15" i="25" s="1"/>
  <c r="U19" i="25"/>
  <c r="V19" i="25" s="1"/>
  <c r="X19" i="25" s="1"/>
  <c r="U28" i="25"/>
  <c r="U14" i="25"/>
  <c r="V14" i="25" s="1"/>
  <c r="X14" i="25" s="1"/>
  <c r="U18" i="25"/>
  <c r="V18" i="25" s="1"/>
  <c r="X18" i="25" s="1"/>
  <c r="U20" i="25"/>
  <c r="V20" i="25" s="1"/>
  <c r="X20" i="25" s="1"/>
  <c r="U22" i="25"/>
  <c r="V22" i="25" s="1"/>
  <c r="X22" i="25" s="1"/>
  <c r="U27" i="25"/>
  <c r="V27" i="25" s="1"/>
  <c r="U13" i="25"/>
  <c r="V13" i="25" s="1"/>
  <c r="X13" i="25" s="1"/>
  <c r="U26" i="25"/>
  <c r="V26" i="25" s="1"/>
  <c r="X26" i="25" s="1"/>
  <c r="V28" i="25"/>
  <c r="X28" i="25" s="1"/>
  <c r="U25" i="25"/>
  <c r="U24" i="25"/>
  <c r="V24" i="25" s="1"/>
  <c r="X24" i="25" s="1"/>
  <c r="U23" i="25"/>
  <c r="V23" i="25" s="1"/>
  <c r="X23" i="25" s="1"/>
  <c r="U21" i="25"/>
  <c r="V21" i="25" s="1"/>
  <c r="X21" i="25" s="1"/>
  <c r="U17" i="25"/>
  <c r="V17" i="25" s="1"/>
  <c r="X17" i="25" s="1"/>
  <c r="X27" i="25" l="1"/>
  <c r="V25" i="25"/>
  <c r="X25" i="25" s="1"/>
  <c r="L12" i="25" l="1"/>
  <c r="K12" i="25"/>
  <c r="J12" i="25"/>
  <c r="L11" i="25"/>
  <c r="K11" i="25"/>
  <c r="J11" i="25"/>
  <c r="L10" i="25"/>
  <c r="K10" i="25"/>
  <c r="J10" i="25"/>
  <c r="L9" i="25"/>
  <c r="K9" i="25"/>
  <c r="J9" i="25"/>
  <c r="L8" i="25"/>
  <c r="K8" i="25"/>
  <c r="J8" i="25"/>
  <c r="L7" i="25"/>
  <c r="K7" i="25"/>
  <c r="J7" i="25"/>
  <c r="L6" i="25"/>
  <c r="K6" i="25"/>
  <c r="J6" i="25"/>
  <c r="L5" i="25"/>
  <c r="K5" i="25"/>
  <c r="J5" i="25"/>
  <c r="L4" i="25"/>
  <c r="K4" i="25"/>
  <c r="J4" i="25"/>
  <c r="L3" i="25"/>
  <c r="K3" i="25"/>
  <c r="J3" i="25"/>
  <c r="U8" i="25" l="1"/>
  <c r="U7" i="25"/>
  <c r="V7" i="25" s="1"/>
  <c r="X7" i="25" s="1"/>
  <c r="U3" i="25"/>
  <c r="V3" i="25" s="1"/>
  <c r="X3" i="25" s="1"/>
  <c r="U12" i="25"/>
  <c r="V12" i="25" s="1"/>
  <c r="X12" i="25" s="1"/>
  <c r="U9" i="25"/>
  <c r="V9" i="25" s="1"/>
  <c r="X9" i="25" s="1"/>
  <c r="U10" i="25"/>
  <c r="V10" i="25" s="1"/>
  <c r="X10" i="25" s="1"/>
  <c r="U11" i="25"/>
  <c r="V11" i="25" s="1"/>
  <c r="X11" i="25" s="1"/>
  <c r="V8" i="25"/>
  <c r="X8" i="25" s="1"/>
  <c r="U6" i="25"/>
  <c r="V6" i="25" s="1"/>
  <c r="X6" i="25" s="1"/>
  <c r="U5" i="25"/>
  <c r="V5" i="25" s="1"/>
  <c r="X5" i="25" s="1"/>
  <c r="U4" i="25"/>
  <c r="V4" i="25" s="1"/>
  <c r="X4" i="25" s="1"/>
  <c r="L2" i="25" l="1"/>
  <c r="K2" i="25"/>
  <c r="J2" i="25"/>
  <c r="U2" i="25" l="1"/>
  <c r="V2" i="25" s="1"/>
  <c r="X2" i="25" s="1"/>
</calcChain>
</file>

<file path=xl/sharedStrings.xml><?xml version="1.0" encoding="utf-8"?>
<sst xmlns="http://schemas.openxmlformats.org/spreadsheetml/2006/main" count="635" uniqueCount="69">
  <si>
    <t>GRADE</t>
  </si>
  <si>
    <t xml:space="preserve">FOREST CESS @ </t>
  </si>
  <si>
    <t>STC Rate</t>
  </si>
  <si>
    <t>ADHO SANRACHNA VIKAS @ 11.25/-</t>
  </si>
  <si>
    <t>IGST @5%</t>
  </si>
  <si>
    <t>ROAD</t>
  </si>
  <si>
    <t>DIPKA</t>
  </si>
  <si>
    <t>G11</t>
  </si>
  <si>
    <t>KUSMUNDA</t>
  </si>
  <si>
    <t>KORBA</t>
  </si>
  <si>
    <t>G13</t>
  </si>
  <si>
    <t>GEVRA</t>
  </si>
  <si>
    <t>RAIGARH</t>
  </si>
  <si>
    <t>G15</t>
  </si>
  <si>
    <t>RAIL</t>
  </si>
  <si>
    <t>G7</t>
  </si>
  <si>
    <t>G8</t>
  </si>
  <si>
    <t>G9</t>
  </si>
  <si>
    <t>G6</t>
  </si>
  <si>
    <t>G10</t>
  </si>
  <si>
    <t>SR.NO.</t>
  </si>
  <si>
    <t>COLLIERY NAME</t>
  </si>
  <si>
    <t>AREA NAME</t>
  </si>
  <si>
    <t>AREA CODE</t>
  </si>
  <si>
    <t>GCV RANGE</t>
  </si>
  <si>
    <t>COAL TYPE</t>
  </si>
  <si>
    <t>PERIOD</t>
  </si>
  <si>
    <t>BASIC PRICE</t>
  </si>
  <si>
    <t>ROYALTY-14%</t>
  </si>
  <si>
    <t>NMET 2%</t>
  </si>
  <si>
    <t>DMF 30%</t>
  </si>
  <si>
    <t>TERMINAL  RATE</t>
  </si>
  <si>
    <t>VIKAS UPKAR @11.25/-</t>
  </si>
  <si>
    <t>MP GASTVA @ 5%</t>
  </si>
  <si>
    <t>SIZING CHARGES @ 87 per tonn</t>
  </si>
  <si>
    <t>EVAMT @ Rs. 60 PER TON</t>
  </si>
  <si>
    <t>TAXEBLE VALUE</t>
  </si>
  <si>
    <t>GCOMP @ 400/- PER TON</t>
  </si>
  <si>
    <t>COAL COST/MT</t>
  </si>
  <si>
    <t>SUPPLY OF MODE</t>
  </si>
  <si>
    <t>SO11</t>
  </si>
  <si>
    <t>Exceeding 4000 - 4300</t>
  </si>
  <si>
    <t>FSA</t>
  </si>
  <si>
    <t>SO10</t>
  </si>
  <si>
    <t>SO09</t>
  </si>
  <si>
    <t>Exceeding 3400 - 3700</t>
  </si>
  <si>
    <t>SO12</t>
  </si>
  <si>
    <t>SO13</t>
  </si>
  <si>
    <t>Exceeding 2800 - 3100</t>
  </si>
  <si>
    <t>Dipka'B'</t>
  </si>
  <si>
    <t>GEVRA SILO</t>
  </si>
  <si>
    <t>JUNADIH</t>
  </si>
  <si>
    <t>MANIKPUR II</t>
  </si>
  <si>
    <t>BAGDEVA UG</t>
  </si>
  <si>
    <t>Exceeding 5500 - 5800</t>
  </si>
  <si>
    <t>SINGHALI 1&amp;2 UG</t>
  </si>
  <si>
    <t>Exceeding 5200 - 5500</t>
  </si>
  <si>
    <t>BALGI1&amp;2 UG</t>
  </si>
  <si>
    <t>Exceeding 4900 - 5200</t>
  </si>
  <si>
    <t>DHELWADIH UG</t>
  </si>
  <si>
    <t>Exceeding 4600 - 4900</t>
  </si>
  <si>
    <t>KUSMUNDA OC</t>
  </si>
  <si>
    <t>KUSMUNDA OC/SILO -4</t>
  </si>
  <si>
    <t>KUSMUNDA OC/NEW KUSMUNDA ll</t>
  </si>
  <si>
    <t>Apr-22 to Mar-23</t>
  </si>
  <si>
    <t>Apr-23 to Mar-24</t>
  </si>
  <si>
    <t>Apr-24 to Mar-25</t>
  </si>
  <si>
    <t>G14</t>
  </si>
  <si>
    <t>Exceeding 3100 - 3400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</si>
</sst>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5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2" borderId="1" xfId="0" applyNumberFormat="1" applyFill="1" applyBorder="1" applyAlignment="1">
      <alignment horizontal="left" vertical="top"/>
    </xf>
  </cellXfs>
  <cellStyles count="4"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9" defaultPivotStyle="PivotStyleLight16"/>
  <colors>
    <mruColors>
      <color rgb="FFFFFFCC"/>
      <color rgb="FFFFFFFF"/>
      <color rgb="FFFFFF0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showGridLines="0" tabSelected="1" workbookViewId="0"/>
  </sheetViews>
  <sheetFormatPr defaultColWidth="8.85546875" defaultRowHeight="15" customHeight="1" x14ac:dyDescent="0.25"/>
  <cols>
    <col min="1" max="1" width="7" style="24" customWidth="1"/>
    <col min="2" max="2" width="32.85546875" style="11" customWidth="1"/>
    <col min="3" max="4" width="11.5703125" style="11" customWidth="1"/>
    <col min="5" max="5" width="12.28515625" style="11" customWidth="1"/>
    <col min="6" max="6" width="23.28515625" style="11" customWidth="1"/>
    <col min="7" max="7" width="11.140625" style="11" customWidth="1"/>
    <col min="8" max="8" width="19" style="11" customWidth="1"/>
    <col min="9" max="9" width="12.5703125" style="11" customWidth="1"/>
    <col min="10" max="13" width="8.85546875" style="11"/>
    <col min="14" max="14" width="10.42578125" style="11" customWidth="1"/>
    <col min="15" max="15" width="9.42578125" style="11" customWidth="1"/>
    <col min="16" max="18" width="8.85546875" style="11"/>
    <col min="19" max="19" width="9.7109375" style="11" customWidth="1"/>
    <col min="20" max="20" width="8.85546875" style="11"/>
    <col min="21" max="21" width="9.42578125" style="11" customWidth="1"/>
    <col min="22" max="24" width="8.85546875" style="11"/>
    <col min="25" max="25" width="13.7109375" style="11" customWidth="1"/>
    <col min="26" max="262" width="8.85546875" style="7"/>
    <col min="263" max="263" width="24.140625" style="7" customWidth="1"/>
    <col min="264" max="264" width="11.5703125" style="7" customWidth="1"/>
    <col min="265" max="265" width="12.28515625" style="7" customWidth="1"/>
    <col min="266" max="266" width="21.28515625" style="7" customWidth="1"/>
    <col min="267" max="267" width="19" style="7" customWidth="1"/>
    <col min="268" max="268" width="12.5703125" style="7" customWidth="1"/>
    <col min="269" max="280" width="8.85546875" style="7"/>
    <col min="281" max="281" width="13.7109375" style="7" customWidth="1"/>
    <col min="282" max="518" width="8.85546875" style="7"/>
    <col min="519" max="519" width="24.140625" style="7" customWidth="1"/>
    <col min="520" max="520" width="11.5703125" style="7" customWidth="1"/>
    <col min="521" max="521" width="12.28515625" style="7" customWidth="1"/>
    <col min="522" max="522" width="21.28515625" style="7" customWidth="1"/>
    <col min="523" max="523" width="19" style="7" customWidth="1"/>
    <col min="524" max="524" width="12.5703125" style="7" customWidth="1"/>
    <col min="525" max="536" width="8.85546875" style="7"/>
    <col min="537" max="537" width="13.7109375" style="7" customWidth="1"/>
    <col min="538" max="774" width="8.85546875" style="7"/>
    <col min="775" max="775" width="24.140625" style="7" customWidth="1"/>
    <col min="776" max="776" width="11.5703125" style="7" customWidth="1"/>
    <col min="777" max="777" width="12.28515625" style="7" customWidth="1"/>
    <col min="778" max="778" width="21.28515625" style="7" customWidth="1"/>
    <col min="779" max="779" width="19" style="7" customWidth="1"/>
    <col min="780" max="780" width="12.5703125" style="7" customWidth="1"/>
    <col min="781" max="792" width="8.85546875" style="7"/>
    <col min="793" max="793" width="13.7109375" style="7" customWidth="1"/>
    <col min="794" max="1030" width="8.85546875" style="7"/>
    <col min="1031" max="1031" width="24.140625" style="7" customWidth="1"/>
    <col min="1032" max="1032" width="11.5703125" style="7" customWidth="1"/>
    <col min="1033" max="1033" width="12.28515625" style="7" customWidth="1"/>
    <col min="1034" max="1034" width="21.28515625" style="7" customWidth="1"/>
    <col min="1035" max="1035" width="19" style="7" customWidth="1"/>
    <col min="1036" max="1036" width="12.5703125" style="7" customWidth="1"/>
    <col min="1037" max="1048" width="8.85546875" style="7"/>
    <col min="1049" max="1049" width="13.7109375" style="7" customWidth="1"/>
    <col min="1050" max="1286" width="8.85546875" style="7"/>
    <col min="1287" max="1287" width="24.140625" style="7" customWidth="1"/>
    <col min="1288" max="1288" width="11.5703125" style="7" customWidth="1"/>
    <col min="1289" max="1289" width="12.28515625" style="7" customWidth="1"/>
    <col min="1290" max="1290" width="21.28515625" style="7" customWidth="1"/>
    <col min="1291" max="1291" width="19" style="7" customWidth="1"/>
    <col min="1292" max="1292" width="12.5703125" style="7" customWidth="1"/>
    <col min="1293" max="1304" width="8.85546875" style="7"/>
    <col min="1305" max="1305" width="13.7109375" style="7" customWidth="1"/>
    <col min="1306" max="1542" width="8.85546875" style="7"/>
    <col min="1543" max="1543" width="24.140625" style="7" customWidth="1"/>
    <col min="1544" max="1544" width="11.5703125" style="7" customWidth="1"/>
    <col min="1545" max="1545" width="12.28515625" style="7" customWidth="1"/>
    <col min="1546" max="1546" width="21.28515625" style="7" customWidth="1"/>
    <col min="1547" max="1547" width="19" style="7" customWidth="1"/>
    <col min="1548" max="1548" width="12.5703125" style="7" customWidth="1"/>
    <col min="1549" max="1560" width="8.85546875" style="7"/>
    <col min="1561" max="1561" width="13.7109375" style="7" customWidth="1"/>
    <col min="1562" max="1798" width="8.85546875" style="7"/>
    <col min="1799" max="1799" width="24.140625" style="7" customWidth="1"/>
    <col min="1800" max="1800" width="11.5703125" style="7" customWidth="1"/>
    <col min="1801" max="1801" width="12.28515625" style="7" customWidth="1"/>
    <col min="1802" max="1802" width="21.28515625" style="7" customWidth="1"/>
    <col min="1803" max="1803" width="19" style="7" customWidth="1"/>
    <col min="1804" max="1804" width="12.5703125" style="7" customWidth="1"/>
    <col min="1805" max="1816" width="8.85546875" style="7"/>
    <col min="1817" max="1817" width="13.7109375" style="7" customWidth="1"/>
    <col min="1818" max="2054" width="8.85546875" style="7"/>
    <col min="2055" max="2055" width="24.140625" style="7" customWidth="1"/>
    <col min="2056" max="2056" width="11.5703125" style="7" customWidth="1"/>
    <col min="2057" max="2057" width="12.28515625" style="7" customWidth="1"/>
    <col min="2058" max="2058" width="21.28515625" style="7" customWidth="1"/>
    <col min="2059" max="2059" width="19" style="7" customWidth="1"/>
    <col min="2060" max="2060" width="12.5703125" style="7" customWidth="1"/>
    <col min="2061" max="2072" width="8.85546875" style="7"/>
    <col min="2073" max="2073" width="13.7109375" style="7" customWidth="1"/>
    <col min="2074" max="2310" width="8.85546875" style="7"/>
    <col min="2311" max="2311" width="24.140625" style="7" customWidth="1"/>
    <col min="2312" max="2312" width="11.5703125" style="7" customWidth="1"/>
    <col min="2313" max="2313" width="12.28515625" style="7" customWidth="1"/>
    <col min="2314" max="2314" width="21.28515625" style="7" customWidth="1"/>
    <col min="2315" max="2315" width="19" style="7" customWidth="1"/>
    <col min="2316" max="2316" width="12.5703125" style="7" customWidth="1"/>
    <col min="2317" max="2328" width="8.85546875" style="7"/>
    <col min="2329" max="2329" width="13.7109375" style="7" customWidth="1"/>
    <col min="2330" max="2566" width="8.85546875" style="7"/>
    <col min="2567" max="2567" width="24.140625" style="7" customWidth="1"/>
    <col min="2568" max="2568" width="11.5703125" style="7" customWidth="1"/>
    <col min="2569" max="2569" width="12.28515625" style="7" customWidth="1"/>
    <col min="2570" max="2570" width="21.28515625" style="7" customWidth="1"/>
    <col min="2571" max="2571" width="19" style="7" customWidth="1"/>
    <col min="2572" max="2572" width="12.5703125" style="7" customWidth="1"/>
    <col min="2573" max="2584" width="8.85546875" style="7"/>
    <col min="2585" max="2585" width="13.7109375" style="7" customWidth="1"/>
    <col min="2586" max="2822" width="8.85546875" style="7"/>
    <col min="2823" max="2823" width="24.140625" style="7" customWidth="1"/>
    <col min="2824" max="2824" width="11.5703125" style="7" customWidth="1"/>
    <col min="2825" max="2825" width="12.28515625" style="7" customWidth="1"/>
    <col min="2826" max="2826" width="21.28515625" style="7" customWidth="1"/>
    <col min="2827" max="2827" width="19" style="7" customWidth="1"/>
    <col min="2828" max="2828" width="12.5703125" style="7" customWidth="1"/>
    <col min="2829" max="2840" width="8.85546875" style="7"/>
    <col min="2841" max="2841" width="13.7109375" style="7" customWidth="1"/>
    <col min="2842" max="3078" width="8.85546875" style="7"/>
    <col min="3079" max="3079" width="24.140625" style="7" customWidth="1"/>
    <col min="3080" max="3080" width="11.5703125" style="7" customWidth="1"/>
    <col min="3081" max="3081" width="12.28515625" style="7" customWidth="1"/>
    <col min="3082" max="3082" width="21.28515625" style="7" customWidth="1"/>
    <col min="3083" max="3083" width="19" style="7" customWidth="1"/>
    <col min="3084" max="3084" width="12.5703125" style="7" customWidth="1"/>
    <col min="3085" max="3096" width="8.85546875" style="7"/>
    <col min="3097" max="3097" width="13.7109375" style="7" customWidth="1"/>
    <col min="3098" max="3334" width="8.85546875" style="7"/>
    <col min="3335" max="3335" width="24.140625" style="7" customWidth="1"/>
    <col min="3336" max="3336" width="11.5703125" style="7" customWidth="1"/>
    <col min="3337" max="3337" width="12.28515625" style="7" customWidth="1"/>
    <col min="3338" max="3338" width="21.28515625" style="7" customWidth="1"/>
    <col min="3339" max="3339" width="19" style="7" customWidth="1"/>
    <col min="3340" max="3340" width="12.5703125" style="7" customWidth="1"/>
    <col min="3341" max="3352" width="8.85546875" style="7"/>
    <col min="3353" max="3353" width="13.7109375" style="7" customWidth="1"/>
    <col min="3354" max="3590" width="8.85546875" style="7"/>
    <col min="3591" max="3591" width="24.140625" style="7" customWidth="1"/>
    <col min="3592" max="3592" width="11.5703125" style="7" customWidth="1"/>
    <col min="3593" max="3593" width="12.28515625" style="7" customWidth="1"/>
    <col min="3594" max="3594" width="21.28515625" style="7" customWidth="1"/>
    <col min="3595" max="3595" width="19" style="7" customWidth="1"/>
    <col min="3596" max="3596" width="12.5703125" style="7" customWidth="1"/>
    <col min="3597" max="3608" width="8.85546875" style="7"/>
    <col min="3609" max="3609" width="13.7109375" style="7" customWidth="1"/>
    <col min="3610" max="3846" width="8.85546875" style="7"/>
    <col min="3847" max="3847" width="24.140625" style="7" customWidth="1"/>
    <col min="3848" max="3848" width="11.5703125" style="7" customWidth="1"/>
    <col min="3849" max="3849" width="12.28515625" style="7" customWidth="1"/>
    <col min="3850" max="3850" width="21.28515625" style="7" customWidth="1"/>
    <col min="3851" max="3851" width="19" style="7" customWidth="1"/>
    <col min="3852" max="3852" width="12.5703125" style="7" customWidth="1"/>
    <col min="3853" max="3864" width="8.85546875" style="7"/>
    <col min="3865" max="3865" width="13.7109375" style="7" customWidth="1"/>
    <col min="3866" max="4102" width="8.85546875" style="7"/>
    <col min="4103" max="4103" width="24.140625" style="7" customWidth="1"/>
    <col min="4104" max="4104" width="11.5703125" style="7" customWidth="1"/>
    <col min="4105" max="4105" width="12.28515625" style="7" customWidth="1"/>
    <col min="4106" max="4106" width="21.28515625" style="7" customWidth="1"/>
    <col min="4107" max="4107" width="19" style="7" customWidth="1"/>
    <col min="4108" max="4108" width="12.5703125" style="7" customWidth="1"/>
    <col min="4109" max="4120" width="8.85546875" style="7"/>
    <col min="4121" max="4121" width="13.7109375" style="7" customWidth="1"/>
    <col min="4122" max="4358" width="8.85546875" style="7"/>
    <col min="4359" max="4359" width="24.140625" style="7" customWidth="1"/>
    <col min="4360" max="4360" width="11.5703125" style="7" customWidth="1"/>
    <col min="4361" max="4361" width="12.28515625" style="7" customWidth="1"/>
    <col min="4362" max="4362" width="21.28515625" style="7" customWidth="1"/>
    <col min="4363" max="4363" width="19" style="7" customWidth="1"/>
    <col min="4364" max="4364" width="12.5703125" style="7" customWidth="1"/>
    <col min="4365" max="4376" width="8.85546875" style="7"/>
    <col min="4377" max="4377" width="13.7109375" style="7" customWidth="1"/>
    <col min="4378" max="4614" width="8.85546875" style="7"/>
    <col min="4615" max="4615" width="24.140625" style="7" customWidth="1"/>
    <col min="4616" max="4616" width="11.5703125" style="7" customWidth="1"/>
    <col min="4617" max="4617" width="12.28515625" style="7" customWidth="1"/>
    <col min="4618" max="4618" width="21.28515625" style="7" customWidth="1"/>
    <col min="4619" max="4619" width="19" style="7" customWidth="1"/>
    <col min="4620" max="4620" width="12.5703125" style="7" customWidth="1"/>
    <col min="4621" max="4632" width="8.85546875" style="7"/>
    <col min="4633" max="4633" width="13.7109375" style="7" customWidth="1"/>
    <col min="4634" max="4870" width="8.85546875" style="7"/>
    <col min="4871" max="4871" width="24.140625" style="7" customWidth="1"/>
    <col min="4872" max="4872" width="11.5703125" style="7" customWidth="1"/>
    <col min="4873" max="4873" width="12.28515625" style="7" customWidth="1"/>
    <col min="4874" max="4874" width="21.28515625" style="7" customWidth="1"/>
    <col min="4875" max="4875" width="19" style="7" customWidth="1"/>
    <col min="4876" max="4876" width="12.5703125" style="7" customWidth="1"/>
    <col min="4877" max="4888" width="8.85546875" style="7"/>
    <col min="4889" max="4889" width="13.7109375" style="7" customWidth="1"/>
    <col min="4890" max="5126" width="8.85546875" style="7"/>
    <col min="5127" max="5127" width="24.140625" style="7" customWidth="1"/>
    <col min="5128" max="5128" width="11.5703125" style="7" customWidth="1"/>
    <col min="5129" max="5129" width="12.28515625" style="7" customWidth="1"/>
    <col min="5130" max="5130" width="21.28515625" style="7" customWidth="1"/>
    <col min="5131" max="5131" width="19" style="7" customWidth="1"/>
    <col min="5132" max="5132" width="12.5703125" style="7" customWidth="1"/>
    <col min="5133" max="5144" width="8.85546875" style="7"/>
    <col min="5145" max="5145" width="13.7109375" style="7" customWidth="1"/>
    <col min="5146" max="5382" width="8.85546875" style="7"/>
    <col min="5383" max="5383" width="24.140625" style="7" customWidth="1"/>
    <col min="5384" max="5384" width="11.5703125" style="7" customWidth="1"/>
    <col min="5385" max="5385" width="12.28515625" style="7" customWidth="1"/>
    <col min="5386" max="5386" width="21.28515625" style="7" customWidth="1"/>
    <col min="5387" max="5387" width="19" style="7" customWidth="1"/>
    <col min="5388" max="5388" width="12.5703125" style="7" customWidth="1"/>
    <col min="5389" max="5400" width="8.85546875" style="7"/>
    <col min="5401" max="5401" width="13.7109375" style="7" customWidth="1"/>
    <col min="5402" max="5638" width="8.85546875" style="7"/>
    <col min="5639" max="5639" width="24.140625" style="7" customWidth="1"/>
    <col min="5640" max="5640" width="11.5703125" style="7" customWidth="1"/>
    <col min="5641" max="5641" width="12.28515625" style="7" customWidth="1"/>
    <col min="5642" max="5642" width="21.28515625" style="7" customWidth="1"/>
    <col min="5643" max="5643" width="19" style="7" customWidth="1"/>
    <col min="5644" max="5644" width="12.5703125" style="7" customWidth="1"/>
    <col min="5645" max="5656" width="8.85546875" style="7"/>
    <col min="5657" max="5657" width="13.7109375" style="7" customWidth="1"/>
    <col min="5658" max="5894" width="8.85546875" style="7"/>
    <col min="5895" max="5895" width="24.140625" style="7" customWidth="1"/>
    <col min="5896" max="5896" width="11.5703125" style="7" customWidth="1"/>
    <col min="5897" max="5897" width="12.28515625" style="7" customWidth="1"/>
    <col min="5898" max="5898" width="21.28515625" style="7" customWidth="1"/>
    <col min="5899" max="5899" width="19" style="7" customWidth="1"/>
    <col min="5900" max="5900" width="12.5703125" style="7" customWidth="1"/>
    <col min="5901" max="5912" width="8.85546875" style="7"/>
    <col min="5913" max="5913" width="13.7109375" style="7" customWidth="1"/>
    <col min="5914" max="6150" width="8.85546875" style="7"/>
    <col min="6151" max="6151" width="24.140625" style="7" customWidth="1"/>
    <col min="6152" max="6152" width="11.5703125" style="7" customWidth="1"/>
    <col min="6153" max="6153" width="12.28515625" style="7" customWidth="1"/>
    <col min="6154" max="6154" width="21.28515625" style="7" customWidth="1"/>
    <col min="6155" max="6155" width="19" style="7" customWidth="1"/>
    <col min="6156" max="6156" width="12.5703125" style="7" customWidth="1"/>
    <col min="6157" max="6168" width="8.85546875" style="7"/>
    <col min="6169" max="6169" width="13.7109375" style="7" customWidth="1"/>
    <col min="6170" max="6406" width="8.85546875" style="7"/>
    <col min="6407" max="6407" width="24.140625" style="7" customWidth="1"/>
    <col min="6408" max="6408" width="11.5703125" style="7" customWidth="1"/>
    <col min="6409" max="6409" width="12.28515625" style="7" customWidth="1"/>
    <col min="6410" max="6410" width="21.28515625" style="7" customWidth="1"/>
    <col min="6411" max="6411" width="19" style="7" customWidth="1"/>
    <col min="6412" max="6412" width="12.5703125" style="7" customWidth="1"/>
    <col min="6413" max="6424" width="8.85546875" style="7"/>
    <col min="6425" max="6425" width="13.7109375" style="7" customWidth="1"/>
    <col min="6426" max="6662" width="8.85546875" style="7"/>
    <col min="6663" max="6663" width="24.140625" style="7" customWidth="1"/>
    <col min="6664" max="6664" width="11.5703125" style="7" customWidth="1"/>
    <col min="6665" max="6665" width="12.28515625" style="7" customWidth="1"/>
    <col min="6666" max="6666" width="21.28515625" style="7" customWidth="1"/>
    <col min="6667" max="6667" width="19" style="7" customWidth="1"/>
    <col min="6668" max="6668" width="12.5703125" style="7" customWidth="1"/>
    <col min="6669" max="6680" width="8.85546875" style="7"/>
    <col min="6681" max="6681" width="13.7109375" style="7" customWidth="1"/>
    <col min="6682" max="6918" width="8.85546875" style="7"/>
    <col min="6919" max="6919" width="24.140625" style="7" customWidth="1"/>
    <col min="6920" max="6920" width="11.5703125" style="7" customWidth="1"/>
    <col min="6921" max="6921" width="12.28515625" style="7" customWidth="1"/>
    <col min="6922" max="6922" width="21.28515625" style="7" customWidth="1"/>
    <col min="6923" max="6923" width="19" style="7" customWidth="1"/>
    <col min="6924" max="6924" width="12.5703125" style="7" customWidth="1"/>
    <col min="6925" max="6936" width="8.85546875" style="7"/>
    <col min="6937" max="6937" width="13.7109375" style="7" customWidth="1"/>
    <col min="6938" max="7174" width="8.85546875" style="7"/>
    <col min="7175" max="7175" width="24.140625" style="7" customWidth="1"/>
    <col min="7176" max="7176" width="11.5703125" style="7" customWidth="1"/>
    <col min="7177" max="7177" width="12.28515625" style="7" customWidth="1"/>
    <col min="7178" max="7178" width="21.28515625" style="7" customWidth="1"/>
    <col min="7179" max="7179" width="19" style="7" customWidth="1"/>
    <col min="7180" max="7180" width="12.5703125" style="7" customWidth="1"/>
    <col min="7181" max="7192" width="8.85546875" style="7"/>
    <col min="7193" max="7193" width="13.7109375" style="7" customWidth="1"/>
    <col min="7194" max="7430" width="8.85546875" style="7"/>
    <col min="7431" max="7431" width="24.140625" style="7" customWidth="1"/>
    <col min="7432" max="7432" width="11.5703125" style="7" customWidth="1"/>
    <col min="7433" max="7433" width="12.28515625" style="7" customWidth="1"/>
    <col min="7434" max="7434" width="21.28515625" style="7" customWidth="1"/>
    <col min="7435" max="7435" width="19" style="7" customWidth="1"/>
    <col min="7436" max="7436" width="12.5703125" style="7" customWidth="1"/>
    <col min="7437" max="7448" width="8.85546875" style="7"/>
    <col min="7449" max="7449" width="13.7109375" style="7" customWidth="1"/>
    <col min="7450" max="7686" width="8.85546875" style="7"/>
    <col min="7687" max="7687" width="24.140625" style="7" customWidth="1"/>
    <col min="7688" max="7688" width="11.5703125" style="7" customWidth="1"/>
    <col min="7689" max="7689" width="12.28515625" style="7" customWidth="1"/>
    <col min="7690" max="7690" width="21.28515625" style="7" customWidth="1"/>
    <col min="7691" max="7691" width="19" style="7" customWidth="1"/>
    <col min="7692" max="7692" width="12.5703125" style="7" customWidth="1"/>
    <col min="7693" max="7704" width="8.85546875" style="7"/>
    <col min="7705" max="7705" width="13.7109375" style="7" customWidth="1"/>
    <col min="7706" max="7942" width="8.85546875" style="7"/>
    <col min="7943" max="7943" width="24.140625" style="7" customWidth="1"/>
    <col min="7944" max="7944" width="11.5703125" style="7" customWidth="1"/>
    <col min="7945" max="7945" width="12.28515625" style="7" customWidth="1"/>
    <col min="7946" max="7946" width="21.28515625" style="7" customWidth="1"/>
    <col min="7947" max="7947" width="19" style="7" customWidth="1"/>
    <col min="7948" max="7948" width="12.5703125" style="7" customWidth="1"/>
    <col min="7949" max="7960" width="8.85546875" style="7"/>
    <col min="7961" max="7961" width="13.7109375" style="7" customWidth="1"/>
    <col min="7962" max="8198" width="8.85546875" style="7"/>
    <col min="8199" max="8199" width="24.140625" style="7" customWidth="1"/>
    <col min="8200" max="8200" width="11.5703125" style="7" customWidth="1"/>
    <col min="8201" max="8201" width="12.28515625" style="7" customWidth="1"/>
    <col min="8202" max="8202" width="21.28515625" style="7" customWidth="1"/>
    <col min="8203" max="8203" width="19" style="7" customWidth="1"/>
    <col min="8204" max="8204" width="12.5703125" style="7" customWidth="1"/>
    <col min="8205" max="8216" width="8.85546875" style="7"/>
    <col min="8217" max="8217" width="13.7109375" style="7" customWidth="1"/>
    <col min="8218" max="8454" width="8.85546875" style="7"/>
    <col min="8455" max="8455" width="24.140625" style="7" customWidth="1"/>
    <col min="8456" max="8456" width="11.5703125" style="7" customWidth="1"/>
    <col min="8457" max="8457" width="12.28515625" style="7" customWidth="1"/>
    <col min="8458" max="8458" width="21.28515625" style="7" customWidth="1"/>
    <col min="8459" max="8459" width="19" style="7" customWidth="1"/>
    <col min="8460" max="8460" width="12.5703125" style="7" customWidth="1"/>
    <col min="8461" max="8472" width="8.85546875" style="7"/>
    <col min="8473" max="8473" width="13.7109375" style="7" customWidth="1"/>
    <col min="8474" max="8710" width="8.85546875" style="7"/>
    <col min="8711" max="8711" width="24.140625" style="7" customWidth="1"/>
    <col min="8712" max="8712" width="11.5703125" style="7" customWidth="1"/>
    <col min="8713" max="8713" width="12.28515625" style="7" customWidth="1"/>
    <col min="8714" max="8714" width="21.28515625" style="7" customWidth="1"/>
    <col min="8715" max="8715" width="19" style="7" customWidth="1"/>
    <col min="8716" max="8716" width="12.5703125" style="7" customWidth="1"/>
    <col min="8717" max="8728" width="8.85546875" style="7"/>
    <col min="8729" max="8729" width="13.7109375" style="7" customWidth="1"/>
    <col min="8730" max="8966" width="8.85546875" style="7"/>
    <col min="8967" max="8967" width="24.140625" style="7" customWidth="1"/>
    <col min="8968" max="8968" width="11.5703125" style="7" customWidth="1"/>
    <col min="8969" max="8969" width="12.28515625" style="7" customWidth="1"/>
    <col min="8970" max="8970" width="21.28515625" style="7" customWidth="1"/>
    <col min="8971" max="8971" width="19" style="7" customWidth="1"/>
    <col min="8972" max="8972" width="12.5703125" style="7" customWidth="1"/>
    <col min="8973" max="8984" width="8.85546875" style="7"/>
    <col min="8985" max="8985" width="13.7109375" style="7" customWidth="1"/>
    <col min="8986" max="9222" width="8.85546875" style="7"/>
    <col min="9223" max="9223" width="24.140625" style="7" customWidth="1"/>
    <col min="9224" max="9224" width="11.5703125" style="7" customWidth="1"/>
    <col min="9225" max="9225" width="12.28515625" style="7" customWidth="1"/>
    <col min="9226" max="9226" width="21.28515625" style="7" customWidth="1"/>
    <col min="9227" max="9227" width="19" style="7" customWidth="1"/>
    <col min="9228" max="9228" width="12.5703125" style="7" customWidth="1"/>
    <col min="9229" max="9240" width="8.85546875" style="7"/>
    <col min="9241" max="9241" width="13.7109375" style="7" customWidth="1"/>
    <col min="9242" max="9478" width="8.85546875" style="7"/>
    <col min="9479" max="9479" width="24.140625" style="7" customWidth="1"/>
    <col min="9480" max="9480" width="11.5703125" style="7" customWidth="1"/>
    <col min="9481" max="9481" width="12.28515625" style="7" customWidth="1"/>
    <col min="9482" max="9482" width="21.28515625" style="7" customWidth="1"/>
    <col min="9483" max="9483" width="19" style="7" customWidth="1"/>
    <col min="9484" max="9484" width="12.5703125" style="7" customWidth="1"/>
    <col min="9485" max="9496" width="8.85546875" style="7"/>
    <col min="9497" max="9497" width="13.7109375" style="7" customWidth="1"/>
    <col min="9498" max="9734" width="8.85546875" style="7"/>
    <col min="9735" max="9735" width="24.140625" style="7" customWidth="1"/>
    <col min="9736" max="9736" width="11.5703125" style="7" customWidth="1"/>
    <col min="9737" max="9737" width="12.28515625" style="7" customWidth="1"/>
    <col min="9738" max="9738" width="21.28515625" style="7" customWidth="1"/>
    <col min="9739" max="9739" width="19" style="7" customWidth="1"/>
    <col min="9740" max="9740" width="12.5703125" style="7" customWidth="1"/>
    <col min="9741" max="9752" width="8.85546875" style="7"/>
    <col min="9753" max="9753" width="13.7109375" style="7" customWidth="1"/>
    <col min="9754" max="9990" width="8.85546875" style="7"/>
    <col min="9991" max="9991" width="24.140625" style="7" customWidth="1"/>
    <col min="9992" max="9992" width="11.5703125" style="7" customWidth="1"/>
    <col min="9993" max="9993" width="12.28515625" style="7" customWidth="1"/>
    <col min="9994" max="9994" width="21.28515625" style="7" customWidth="1"/>
    <col min="9995" max="9995" width="19" style="7" customWidth="1"/>
    <col min="9996" max="9996" width="12.5703125" style="7" customWidth="1"/>
    <col min="9997" max="10008" width="8.85546875" style="7"/>
    <col min="10009" max="10009" width="13.7109375" style="7" customWidth="1"/>
    <col min="10010" max="10246" width="8.85546875" style="7"/>
    <col min="10247" max="10247" width="24.140625" style="7" customWidth="1"/>
    <col min="10248" max="10248" width="11.5703125" style="7" customWidth="1"/>
    <col min="10249" max="10249" width="12.28515625" style="7" customWidth="1"/>
    <col min="10250" max="10250" width="21.28515625" style="7" customWidth="1"/>
    <col min="10251" max="10251" width="19" style="7" customWidth="1"/>
    <col min="10252" max="10252" width="12.5703125" style="7" customWidth="1"/>
    <col min="10253" max="10264" width="8.85546875" style="7"/>
    <col min="10265" max="10265" width="13.7109375" style="7" customWidth="1"/>
    <col min="10266" max="10502" width="8.85546875" style="7"/>
    <col min="10503" max="10503" width="24.140625" style="7" customWidth="1"/>
    <col min="10504" max="10504" width="11.5703125" style="7" customWidth="1"/>
    <col min="10505" max="10505" width="12.28515625" style="7" customWidth="1"/>
    <col min="10506" max="10506" width="21.28515625" style="7" customWidth="1"/>
    <col min="10507" max="10507" width="19" style="7" customWidth="1"/>
    <col min="10508" max="10508" width="12.5703125" style="7" customWidth="1"/>
    <col min="10509" max="10520" width="8.85546875" style="7"/>
    <col min="10521" max="10521" width="13.7109375" style="7" customWidth="1"/>
    <col min="10522" max="10758" width="8.85546875" style="7"/>
    <col min="10759" max="10759" width="24.140625" style="7" customWidth="1"/>
    <col min="10760" max="10760" width="11.5703125" style="7" customWidth="1"/>
    <col min="10761" max="10761" width="12.28515625" style="7" customWidth="1"/>
    <col min="10762" max="10762" width="21.28515625" style="7" customWidth="1"/>
    <col min="10763" max="10763" width="19" style="7" customWidth="1"/>
    <col min="10764" max="10764" width="12.5703125" style="7" customWidth="1"/>
    <col min="10765" max="10776" width="8.85546875" style="7"/>
    <col min="10777" max="10777" width="13.7109375" style="7" customWidth="1"/>
    <col min="10778" max="11014" width="8.85546875" style="7"/>
    <col min="11015" max="11015" width="24.140625" style="7" customWidth="1"/>
    <col min="11016" max="11016" width="11.5703125" style="7" customWidth="1"/>
    <col min="11017" max="11017" width="12.28515625" style="7" customWidth="1"/>
    <col min="11018" max="11018" width="21.28515625" style="7" customWidth="1"/>
    <col min="11019" max="11019" width="19" style="7" customWidth="1"/>
    <col min="11020" max="11020" width="12.5703125" style="7" customWidth="1"/>
    <col min="11021" max="11032" width="8.85546875" style="7"/>
    <col min="11033" max="11033" width="13.7109375" style="7" customWidth="1"/>
    <col min="11034" max="11270" width="8.85546875" style="7"/>
    <col min="11271" max="11271" width="24.140625" style="7" customWidth="1"/>
    <col min="11272" max="11272" width="11.5703125" style="7" customWidth="1"/>
    <col min="11273" max="11273" width="12.28515625" style="7" customWidth="1"/>
    <col min="11274" max="11274" width="21.28515625" style="7" customWidth="1"/>
    <col min="11275" max="11275" width="19" style="7" customWidth="1"/>
    <col min="11276" max="11276" width="12.5703125" style="7" customWidth="1"/>
    <col min="11277" max="11288" width="8.85546875" style="7"/>
    <col min="11289" max="11289" width="13.7109375" style="7" customWidth="1"/>
    <col min="11290" max="11526" width="8.85546875" style="7"/>
    <col min="11527" max="11527" width="24.140625" style="7" customWidth="1"/>
    <col min="11528" max="11528" width="11.5703125" style="7" customWidth="1"/>
    <col min="11529" max="11529" width="12.28515625" style="7" customWidth="1"/>
    <col min="11530" max="11530" width="21.28515625" style="7" customWidth="1"/>
    <col min="11531" max="11531" width="19" style="7" customWidth="1"/>
    <col min="11532" max="11532" width="12.5703125" style="7" customWidth="1"/>
    <col min="11533" max="11544" width="8.85546875" style="7"/>
    <col min="11545" max="11545" width="13.7109375" style="7" customWidth="1"/>
    <col min="11546" max="11782" width="8.85546875" style="7"/>
    <col min="11783" max="11783" width="24.140625" style="7" customWidth="1"/>
    <col min="11784" max="11784" width="11.5703125" style="7" customWidth="1"/>
    <col min="11785" max="11785" width="12.28515625" style="7" customWidth="1"/>
    <col min="11786" max="11786" width="21.28515625" style="7" customWidth="1"/>
    <col min="11787" max="11787" width="19" style="7" customWidth="1"/>
    <col min="11788" max="11788" width="12.5703125" style="7" customWidth="1"/>
    <col min="11789" max="11800" width="8.85546875" style="7"/>
    <col min="11801" max="11801" width="13.7109375" style="7" customWidth="1"/>
    <col min="11802" max="12038" width="8.85546875" style="7"/>
    <col min="12039" max="12039" width="24.140625" style="7" customWidth="1"/>
    <col min="12040" max="12040" width="11.5703125" style="7" customWidth="1"/>
    <col min="12041" max="12041" width="12.28515625" style="7" customWidth="1"/>
    <col min="12042" max="12042" width="21.28515625" style="7" customWidth="1"/>
    <col min="12043" max="12043" width="19" style="7" customWidth="1"/>
    <col min="12044" max="12044" width="12.5703125" style="7" customWidth="1"/>
    <col min="12045" max="12056" width="8.85546875" style="7"/>
    <col min="12057" max="12057" width="13.7109375" style="7" customWidth="1"/>
    <col min="12058" max="12294" width="8.85546875" style="7"/>
    <col min="12295" max="12295" width="24.140625" style="7" customWidth="1"/>
    <col min="12296" max="12296" width="11.5703125" style="7" customWidth="1"/>
    <col min="12297" max="12297" width="12.28515625" style="7" customWidth="1"/>
    <col min="12298" max="12298" width="21.28515625" style="7" customWidth="1"/>
    <col min="12299" max="12299" width="19" style="7" customWidth="1"/>
    <col min="12300" max="12300" width="12.5703125" style="7" customWidth="1"/>
    <col min="12301" max="12312" width="8.85546875" style="7"/>
    <col min="12313" max="12313" width="13.7109375" style="7" customWidth="1"/>
    <col min="12314" max="12550" width="8.85546875" style="7"/>
    <col min="12551" max="12551" width="24.140625" style="7" customWidth="1"/>
    <col min="12552" max="12552" width="11.5703125" style="7" customWidth="1"/>
    <col min="12553" max="12553" width="12.28515625" style="7" customWidth="1"/>
    <col min="12554" max="12554" width="21.28515625" style="7" customWidth="1"/>
    <col min="12555" max="12555" width="19" style="7" customWidth="1"/>
    <col min="12556" max="12556" width="12.5703125" style="7" customWidth="1"/>
    <col min="12557" max="12568" width="8.85546875" style="7"/>
    <col min="12569" max="12569" width="13.7109375" style="7" customWidth="1"/>
    <col min="12570" max="12806" width="8.85546875" style="7"/>
    <col min="12807" max="12807" width="24.140625" style="7" customWidth="1"/>
    <col min="12808" max="12808" width="11.5703125" style="7" customWidth="1"/>
    <col min="12809" max="12809" width="12.28515625" style="7" customWidth="1"/>
    <col min="12810" max="12810" width="21.28515625" style="7" customWidth="1"/>
    <col min="12811" max="12811" width="19" style="7" customWidth="1"/>
    <col min="12812" max="12812" width="12.5703125" style="7" customWidth="1"/>
    <col min="12813" max="12824" width="8.85546875" style="7"/>
    <col min="12825" max="12825" width="13.7109375" style="7" customWidth="1"/>
    <col min="12826" max="13062" width="8.85546875" style="7"/>
    <col min="13063" max="13063" width="24.140625" style="7" customWidth="1"/>
    <col min="13064" max="13064" width="11.5703125" style="7" customWidth="1"/>
    <col min="13065" max="13065" width="12.28515625" style="7" customWidth="1"/>
    <col min="13066" max="13066" width="21.28515625" style="7" customWidth="1"/>
    <col min="13067" max="13067" width="19" style="7" customWidth="1"/>
    <col min="13068" max="13068" width="12.5703125" style="7" customWidth="1"/>
    <col min="13069" max="13080" width="8.85546875" style="7"/>
    <col min="13081" max="13081" width="13.7109375" style="7" customWidth="1"/>
    <col min="13082" max="13318" width="8.85546875" style="7"/>
    <col min="13319" max="13319" width="24.140625" style="7" customWidth="1"/>
    <col min="13320" max="13320" width="11.5703125" style="7" customWidth="1"/>
    <col min="13321" max="13321" width="12.28515625" style="7" customWidth="1"/>
    <col min="13322" max="13322" width="21.28515625" style="7" customWidth="1"/>
    <col min="13323" max="13323" width="19" style="7" customWidth="1"/>
    <col min="13324" max="13324" width="12.5703125" style="7" customWidth="1"/>
    <col min="13325" max="13336" width="8.85546875" style="7"/>
    <col min="13337" max="13337" width="13.7109375" style="7" customWidth="1"/>
    <col min="13338" max="13574" width="8.85546875" style="7"/>
    <col min="13575" max="13575" width="24.140625" style="7" customWidth="1"/>
    <col min="13576" max="13576" width="11.5703125" style="7" customWidth="1"/>
    <col min="13577" max="13577" width="12.28515625" style="7" customWidth="1"/>
    <col min="13578" max="13578" width="21.28515625" style="7" customWidth="1"/>
    <col min="13579" max="13579" width="19" style="7" customWidth="1"/>
    <col min="13580" max="13580" width="12.5703125" style="7" customWidth="1"/>
    <col min="13581" max="13592" width="8.85546875" style="7"/>
    <col min="13593" max="13593" width="13.7109375" style="7" customWidth="1"/>
    <col min="13594" max="13830" width="8.85546875" style="7"/>
    <col min="13831" max="13831" width="24.140625" style="7" customWidth="1"/>
    <col min="13832" max="13832" width="11.5703125" style="7" customWidth="1"/>
    <col min="13833" max="13833" width="12.28515625" style="7" customWidth="1"/>
    <col min="13834" max="13834" width="21.28515625" style="7" customWidth="1"/>
    <col min="13835" max="13835" width="19" style="7" customWidth="1"/>
    <col min="13836" max="13836" width="12.5703125" style="7" customWidth="1"/>
    <col min="13837" max="13848" width="8.85546875" style="7"/>
    <col min="13849" max="13849" width="13.7109375" style="7" customWidth="1"/>
    <col min="13850" max="14086" width="8.85546875" style="7"/>
    <col min="14087" max="14087" width="24.140625" style="7" customWidth="1"/>
    <col min="14088" max="14088" width="11.5703125" style="7" customWidth="1"/>
    <col min="14089" max="14089" width="12.28515625" style="7" customWidth="1"/>
    <col min="14090" max="14090" width="21.28515625" style="7" customWidth="1"/>
    <col min="14091" max="14091" width="19" style="7" customWidth="1"/>
    <col min="14092" max="14092" width="12.5703125" style="7" customWidth="1"/>
    <col min="14093" max="14104" width="8.85546875" style="7"/>
    <col min="14105" max="14105" width="13.7109375" style="7" customWidth="1"/>
    <col min="14106" max="14342" width="8.85546875" style="7"/>
    <col min="14343" max="14343" width="24.140625" style="7" customWidth="1"/>
    <col min="14344" max="14344" width="11.5703125" style="7" customWidth="1"/>
    <col min="14345" max="14345" width="12.28515625" style="7" customWidth="1"/>
    <col min="14346" max="14346" width="21.28515625" style="7" customWidth="1"/>
    <col min="14347" max="14347" width="19" style="7" customWidth="1"/>
    <col min="14348" max="14348" width="12.5703125" style="7" customWidth="1"/>
    <col min="14349" max="14360" width="8.85546875" style="7"/>
    <col min="14361" max="14361" width="13.7109375" style="7" customWidth="1"/>
    <col min="14362" max="14598" width="8.85546875" style="7"/>
    <col min="14599" max="14599" width="24.140625" style="7" customWidth="1"/>
    <col min="14600" max="14600" width="11.5703125" style="7" customWidth="1"/>
    <col min="14601" max="14601" width="12.28515625" style="7" customWidth="1"/>
    <col min="14602" max="14602" width="21.28515625" style="7" customWidth="1"/>
    <col min="14603" max="14603" width="19" style="7" customWidth="1"/>
    <col min="14604" max="14604" width="12.5703125" style="7" customWidth="1"/>
    <col min="14605" max="14616" width="8.85546875" style="7"/>
    <col min="14617" max="14617" width="13.7109375" style="7" customWidth="1"/>
    <col min="14618" max="14854" width="8.85546875" style="7"/>
    <col min="14855" max="14855" width="24.140625" style="7" customWidth="1"/>
    <col min="14856" max="14856" width="11.5703125" style="7" customWidth="1"/>
    <col min="14857" max="14857" width="12.28515625" style="7" customWidth="1"/>
    <col min="14858" max="14858" width="21.28515625" style="7" customWidth="1"/>
    <col min="14859" max="14859" width="19" style="7" customWidth="1"/>
    <col min="14860" max="14860" width="12.5703125" style="7" customWidth="1"/>
    <col min="14861" max="14872" width="8.85546875" style="7"/>
    <col min="14873" max="14873" width="13.7109375" style="7" customWidth="1"/>
    <col min="14874" max="15110" width="8.85546875" style="7"/>
    <col min="15111" max="15111" width="24.140625" style="7" customWidth="1"/>
    <col min="15112" max="15112" width="11.5703125" style="7" customWidth="1"/>
    <col min="15113" max="15113" width="12.28515625" style="7" customWidth="1"/>
    <col min="15114" max="15114" width="21.28515625" style="7" customWidth="1"/>
    <col min="15115" max="15115" width="19" style="7" customWidth="1"/>
    <col min="15116" max="15116" width="12.5703125" style="7" customWidth="1"/>
    <col min="15117" max="15128" width="8.85546875" style="7"/>
    <col min="15129" max="15129" width="13.7109375" style="7" customWidth="1"/>
    <col min="15130" max="15366" width="8.85546875" style="7"/>
    <col min="15367" max="15367" width="24.140625" style="7" customWidth="1"/>
    <col min="15368" max="15368" width="11.5703125" style="7" customWidth="1"/>
    <col min="15369" max="15369" width="12.28515625" style="7" customWidth="1"/>
    <col min="15370" max="15370" width="21.28515625" style="7" customWidth="1"/>
    <col min="15371" max="15371" width="19" style="7" customWidth="1"/>
    <col min="15372" max="15372" width="12.5703125" style="7" customWidth="1"/>
    <col min="15373" max="15384" width="8.85546875" style="7"/>
    <col min="15385" max="15385" width="13.7109375" style="7" customWidth="1"/>
    <col min="15386" max="15622" width="8.85546875" style="7"/>
    <col min="15623" max="15623" width="24.140625" style="7" customWidth="1"/>
    <col min="15624" max="15624" width="11.5703125" style="7" customWidth="1"/>
    <col min="15625" max="15625" width="12.28515625" style="7" customWidth="1"/>
    <col min="15626" max="15626" width="21.28515625" style="7" customWidth="1"/>
    <col min="15627" max="15627" width="19" style="7" customWidth="1"/>
    <col min="15628" max="15628" width="12.5703125" style="7" customWidth="1"/>
    <col min="15629" max="15640" width="8.85546875" style="7"/>
    <col min="15641" max="15641" width="13.7109375" style="7" customWidth="1"/>
    <col min="15642" max="15878" width="8.85546875" style="7"/>
    <col min="15879" max="15879" width="24.140625" style="7" customWidth="1"/>
    <col min="15880" max="15880" width="11.5703125" style="7" customWidth="1"/>
    <col min="15881" max="15881" width="12.28515625" style="7" customWidth="1"/>
    <col min="15882" max="15882" width="21.28515625" style="7" customWidth="1"/>
    <col min="15883" max="15883" width="19" style="7" customWidth="1"/>
    <col min="15884" max="15884" width="12.5703125" style="7" customWidth="1"/>
    <col min="15885" max="15896" width="8.85546875" style="7"/>
    <col min="15897" max="15897" width="13.7109375" style="7" customWidth="1"/>
    <col min="15898" max="16134" width="8.85546875" style="7"/>
    <col min="16135" max="16135" width="24.140625" style="7" customWidth="1"/>
    <col min="16136" max="16136" width="11.5703125" style="7" customWidth="1"/>
    <col min="16137" max="16137" width="12.28515625" style="7" customWidth="1"/>
    <col min="16138" max="16138" width="21.28515625" style="7" customWidth="1"/>
    <col min="16139" max="16139" width="19" style="7" customWidth="1"/>
    <col min="16140" max="16140" width="12.5703125" style="7" customWidth="1"/>
    <col min="16141" max="16152" width="8.85546875" style="7"/>
    <col min="16153" max="16153" width="13.7109375" style="7" customWidth="1"/>
    <col min="16154" max="16384" width="8.85546875" style="7"/>
  </cols>
  <sheetData>
    <row r="1" spans="1:25" ht="63.75" customHeight="1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0</v>
      </c>
      <c r="F1" s="2" t="s">
        <v>24</v>
      </c>
      <c r="G1" s="3" t="s">
        <v>25</v>
      </c>
      <c r="H1" s="3" t="s">
        <v>26</v>
      </c>
      <c r="I1" s="1" t="s">
        <v>27</v>
      </c>
      <c r="J1" s="3" t="s">
        <v>28</v>
      </c>
      <c r="K1" s="6" t="s">
        <v>29</v>
      </c>
      <c r="L1" s="6" t="s">
        <v>30</v>
      </c>
      <c r="M1" s="4" t="s">
        <v>1</v>
      </c>
      <c r="N1" s="5" t="s">
        <v>31</v>
      </c>
      <c r="O1" s="4" t="s">
        <v>2</v>
      </c>
      <c r="P1" s="4" t="s">
        <v>3</v>
      </c>
      <c r="Q1" s="4" t="s">
        <v>32</v>
      </c>
      <c r="R1" s="4" t="s">
        <v>33</v>
      </c>
      <c r="S1" s="4" t="s">
        <v>34</v>
      </c>
      <c r="T1" s="4" t="s">
        <v>35</v>
      </c>
      <c r="U1" s="6" t="s">
        <v>36</v>
      </c>
      <c r="V1" s="5" t="s">
        <v>4</v>
      </c>
      <c r="W1" s="5" t="s">
        <v>37</v>
      </c>
      <c r="X1" s="6" t="s">
        <v>38</v>
      </c>
      <c r="Y1" s="4" t="s">
        <v>39</v>
      </c>
    </row>
    <row r="2" spans="1:25" ht="15" customHeight="1" x14ac:dyDescent="0.25">
      <c r="A2" s="23">
        <v>1</v>
      </c>
      <c r="B2" s="10" t="s">
        <v>6</v>
      </c>
      <c r="C2" s="10" t="s">
        <v>6</v>
      </c>
      <c r="D2" s="10" t="s">
        <v>40</v>
      </c>
      <c r="E2" s="10" t="s">
        <v>7</v>
      </c>
      <c r="F2" s="10" t="s">
        <v>41</v>
      </c>
      <c r="G2" s="9" t="s">
        <v>42</v>
      </c>
      <c r="H2" s="10" t="s">
        <v>64</v>
      </c>
      <c r="I2" s="10">
        <v>965</v>
      </c>
      <c r="J2" s="20">
        <f>I2*14/100</f>
        <v>135.1</v>
      </c>
      <c r="K2" s="20">
        <f>I2*14/100*2/100</f>
        <v>2.702</v>
      </c>
      <c r="L2" s="20">
        <f>I2*14/100*30/100</f>
        <v>40.53</v>
      </c>
      <c r="M2" s="20">
        <v>0</v>
      </c>
      <c r="N2" s="20">
        <v>1.05</v>
      </c>
      <c r="O2" s="20">
        <v>27</v>
      </c>
      <c r="P2" s="9">
        <v>11.25</v>
      </c>
      <c r="Q2" s="9">
        <v>11.25</v>
      </c>
      <c r="R2" s="9">
        <v>0</v>
      </c>
      <c r="S2" s="9">
        <v>56</v>
      </c>
      <c r="T2" s="9">
        <v>60</v>
      </c>
      <c r="U2" s="20">
        <f>I2+J2+K2+L2+M2+N2+O2+P2+Q2+R2+S2+T2</f>
        <v>1309.8819999999998</v>
      </c>
      <c r="V2" s="20">
        <f t="shared" ref="V2" si="0">U2*5/100</f>
        <v>65.494099999999989</v>
      </c>
      <c r="W2" s="21">
        <v>400</v>
      </c>
      <c r="X2" s="25">
        <f>U2+V2+W2</f>
        <v>1775.3760999999997</v>
      </c>
      <c r="Y2" s="9" t="s">
        <v>5</v>
      </c>
    </row>
    <row r="3" spans="1:25" ht="15" customHeight="1" x14ac:dyDescent="0.25">
      <c r="A3" s="23">
        <v>2</v>
      </c>
      <c r="B3" s="10" t="s">
        <v>6</v>
      </c>
      <c r="C3" s="10" t="s">
        <v>6</v>
      </c>
      <c r="D3" s="10" t="s">
        <v>40</v>
      </c>
      <c r="E3" s="10" t="s">
        <v>7</v>
      </c>
      <c r="F3" s="10" t="s">
        <v>41</v>
      </c>
      <c r="G3" s="9" t="s">
        <v>42</v>
      </c>
      <c r="H3" s="10" t="s">
        <v>64</v>
      </c>
      <c r="I3" s="10">
        <v>965</v>
      </c>
      <c r="J3" s="20">
        <f>I3*14/100</f>
        <v>135.1</v>
      </c>
      <c r="K3" s="20">
        <f>I3*14/100*2/100</f>
        <v>2.702</v>
      </c>
      <c r="L3" s="20">
        <f>I3*14/100*30/100</f>
        <v>40.53</v>
      </c>
      <c r="M3" s="20">
        <v>0</v>
      </c>
      <c r="N3" s="20">
        <v>1.05</v>
      </c>
      <c r="O3" s="20">
        <v>40</v>
      </c>
      <c r="P3" s="9">
        <v>11.25</v>
      </c>
      <c r="Q3" s="9">
        <v>11.25</v>
      </c>
      <c r="R3" s="9">
        <v>0</v>
      </c>
      <c r="S3" s="9">
        <v>87</v>
      </c>
      <c r="T3" s="9">
        <v>60</v>
      </c>
      <c r="U3" s="20">
        <f>I3+J3+K3+L3+M3+N3+O3+P3+Q3+R3+S3+T3</f>
        <v>1353.8819999999998</v>
      </c>
      <c r="V3" s="20">
        <f t="shared" ref="V3" si="1">U3*5/100</f>
        <v>67.694099999999992</v>
      </c>
      <c r="W3" s="21">
        <v>400</v>
      </c>
      <c r="X3" s="25">
        <f>U3+V3+W3</f>
        <v>1821.5760999999998</v>
      </c>
      <c r="Y3" s="9" t="s">
        <v>5</v>
      </c>
    </row>
    <row r="4" spans="1:25" ht="15" customHeight="1" x14ac:dyDescent="0.25">
      <c r="A4" s="23">
        <v>3</v>
      </c>
      <c r="B4" s="19" t="s">
        <v>11</v>
      </c>
      <c r="C4" s="9" t="s">
        <v>11</v>
      </c>
      <c r="D4" s="9" t="s">
        <v>43</v>
      </c>
      <c r="E4" s="10" t="s">
        <v>7</v>
      </c>
      <c r="F4" s="10" t="s">
        <v>41</v>
      </c>
      <c r="G4" s="9" t="s">
        <v>42</v>
      </c>
      <c r="H4" s="10" t="s">
        <v>64</v>
      </c>
      <c r="I4" s="10">
        <v>965</v>
      </c>
      <c r="J4" s="20">
        <f>I4*14/100</f>
        <v>135.1</v>
      </c>
      <c r="K4" s="20">
        <f>I4*14/100*2/100</f>
        <v>2.702</v>
      </c>
      <c r="L4" s="20">
        <f>I4*14/100*30/100</f>
        <v>40.53</v>
      </c>
      <c r="M4" s="20">
        <v>0</v>
      </c>
      <c r="N4" s="20">
        <v>1.05</v>
      </c>
      <c r="O4" s="20">
        <v>27</v>
      </c>
      <c r="P4" s="9">
        <v>11.25</v>
      </c>
      <c r="Q4" s="9">
        <v>11.25</v>
      </c>
      <c r="R4" s="9">
        <v>0</v>
      </c>
      <c r="S4" s="9">
        <v>56</v>
      </c>
      <c r="T4" s="9">
        <v>60</v>
      </c>
      <c r="U4" s="20">
        <f>I4+J4+K4+L4+M4+N4+O4+P4+Q4+R4+S4+T4</f>
        <v>1309.8819999999998</v>
      </c>
      <c r="V4" s="20">
        <f t="shared" ref="V4" si="2">U4*5/100</f>
        <v>65.494099999999989</v>
      </c>
      <c r="W4" s="21">
        <v>400</v>
      </c>
      <c r="X4" s="22">
        <f>U4+V4+W4</f>
        <v>1775.3760999999997</v>
      </c>
      <c r="Y4" s="9" t="s">
        <v>5</v>
      </c>
    </row>
    <row r="5" spans="1:25" ht="15" customHeight="1" x14ac:dyDescent="0.25">
      <c r="A5" s="23">
        <v>4</v>
      </c>
      <c r="B5" s="19" t="s">
        <v>11</v>
      </c>
      <c r="C5" s="9" t="s">
        <v>11</v>
      </c>
      <c r="D5" s="9" t="s">
        <v>43</v>
      </c>
      <c r="E5" s="10" t="s">
        <v>7</v>
      </c>
      <c r="F5" s="10" t="s">
        <v>41</v>
      </c>
      <c r="G5" s="9" t="s">
        <v>42</v>
      </c>
      <c r="H5" s="10" t="s">
        <v>64</v>
      </c>
      <c r="I5" s="10">
        <v>965</v>
      </c>
      <c r="J5" s="20">
        <f>I5*14/100</f>
        <v>135.1</v>
      </c>
      <c r="K5" s="20">
        <f>I5*14/100*2/100</f>
        <v>2.702</v>
      </c>
      <c r="L5" s="20">
        <f>I5*14/100*30/100</f>
        <v>40.53</v>
      </c>
      <c r="M5" s="20">
        <v>0</v>
      </c>
      <c r="N5" s="20">
        <v>1.05</v>
      </c>
      <c r="O5" s="20">
        <v>40</v>
      </c>
      <c r="P5" s="9">
        <v>11.25</v>
      </c>
      <c r="Q5" s="9">
        <v>11.25</v>
      </c>
      <c r="R5" s="9">
        <v>0</v>
      </c>
      <c r="S5" s="9">
        <v>87</v>
      </c>
      <c r="T5" s="9">
        <v>60</v>
      </c>
      <c r="U5" s="20">
        <f>I5+J5+K5+L5+M5+N5+O5+P5+Q5+R5+S5+T5</f>
        <v>1353.8819999999998</v>
      </c>
      <c r="V5" s="20">
        <f t="shared" ref="V5" si="3">U5*5/100</f>
        <v>67.694099999999992</v>
      </c>
      <c r="W5" s="21">
        <v>400</v>
      </c>
      <c r="X5" s="22">
        <f>U5+V5+W5</f>
        <v>1821.5760999999998</v>
      </c>
      <c r="Y5" s="9" t="s">
        <v>5</v>
      </c>
    </row>
    <row r="6" spans="1:25" ht="15" customHeight="1" x14ac:dyDescent="0.25">
      <c r="A6" s="23">
        <v>5</v>
      </c>
      <c r="B6" s="19" t="s">
        <v>9</v>
      </c>
      <c r="C6" s="19" t="s">
        <v>9</v>
      </c>
      <c r="D6" s="19" t="s">
        <v>44</v>
      </c>
      <c r="E6" s="10" t="s">
        <v>10</v>
      </c>
      <c r="F6" s="10" t="s">
        <v>45</v>
      </c>
      <c r="G6" s="9" t="s">
        <v>42</v>
      </c>
      <c r="H6" s="10" t="s">
        <v>64</v>
      </c>
      <c r="I6" s="10">
        <v>827</v>
      </c>
      <c r="J6" s="20">
        <f t="shared" ref="J6:J12" si="4">I6*14/100</f>
        <v>115.78</v>
      </c>
      <c r="K6" s="20">
        <f t="shared" ref="K6" si="5">I6*14/100*2/100</f>
        <v>2.3155999999999999</v>
      </c>
      <c r="L6" s="20">
        <f t="shared" ref="L6" si="6">I6*14/100*30/100</f>
        <v>34.734000000000002</v>
      </c>
      <c r="M6" s="20">
        <v>15</v>
      </c>
      <c r="N6" s="20">
        <v>1.8</v>
      </c>
      <c r="O6" s="20">
        <v>87</v>
      </c>
      <c r="P6" s="9">
        <v>11.25</v>
      </c>
      <c r="Q6" s="9">
        <v>11.25</v>
      </c>
      <c r="R6" s="9">
        <v>0</v>
      </c>
      <c r="S6" s="9">
        <v>56</v>
      </c>
      <c r="T6" s="9">
        <v>60</v>
      </c>
      <c r="U6" s="20">
        <f t="shared" ref="U6" si="7">I6+J6+K6+L6+M6+N6+O6+P6+Q6+R6+S6+T6</f>
        <v>1222.1296</v>
      </c>
      <c r="V6" s="20">
        <f t="shared" ref="V6" si="8">U6*5/100</f>
        <v>61.106480000000005</v>
      </c>
      <c r="W6" s="21">
        <v>400</v>
      </c>
      <c r="X6" s="22">
        <f t="shared" ref="X6" si="9">U6+V6+W6</f>
        <v>1683.2360799999999</v>
      </c>
      <c r="Y6" s="9" t="s">
        <v>5</v>
      </c>
    </row>
    <row r="7" spans="1:25" ht="15" customHeight="1" x14ac:dyDescent="0.25">
      <c r="A7" s="23">
        <v>6</v>
      </c>
      <c r="B7" s="19" t="s">
        <v>9</v>
      </c>
      <c r="C7" s="19" t="s">
        <v>9</v>
      </c>
      <c r="D7" s="19" t="s">
        <v>44</v>
      </c>
      <c r="E7" s="10" t="s">
        <v>10</v>
      </c>
      <c r="F7" s="10" t="s">
        <v>45</v>
      </c>
      <c r="G7" s="9" t="s">
        <v>42</v>
      </c>
      <c r="H7" s="10" t="s">
        <v>64</v>
      </c>
      <c r="I7" s="10">
        <v>827</v>
      </c>
      <c r="J7" s="20">
        <f t="shared" si="4"/>
        <v>115.78</v>
      </c>
      <c r="K7" s="20">
        <f t="shared" ref="K7" si="10">I7*14/100*2/100</f>
        <v>2.3155999999999999</v>
      </c>
      <c r="L7" s="20">
        <f t="shared" ref="L7" si="11">I7*14/100*30/100</f>
        <v>34.734000000000002</v>
      </c>
      <c r="M7" s="20">
        <v>57</v>
      </c>
      <c r="N7" s="20">
        <v>1.8</v>
      </c>
      <c r="O7" s="20">
        <v>87</v>
      </c>
      <c r="P7" s="9">
        <v>11.25</v>
      </c>
      <c r="Q7" s="9">
        <v>11.25</v>
      </c>
      <c r="R7" s="9">
        <v>0</v>
      </c>
      <c r="S7" s="9">
        <v>56</v>
      </c>
      <c r="T7" s="9">
        <v>60</v>
      </c>
      <c r="U7" s="20">
        <f t="shared" ref="U7" si="12">I7+J7+K7+L7+M7+N7+O7+P7+Q7+R7+S7+T7</f>
        <v>1264.1296</v>
      </c>
      <c r="V7" s="20">
        <f t="shared" ref="V7" si="13">U7*5/100</f>
        <v>63.206479999999999</v>
      </c>
      <c r="W7" s="21">
        <v>400</v>
      </c>
      <c r="X7" s="22">
        <f t="shared" ref="X7" si="14">U7+V7+W7</f>
        <v>1727.33608</v>
      </c>
      <c r="Y7" s="9" t="s">
        <v>5</v>
      </c>
    </row>
    <row r="8" spans="1:25" ht="15" customHeight="1" x14ac:dyDescent="0.25">
      <c r="A8" s="23">
        <v>7</v>
      </c>
      <c r="B8" s="19" t="s">
        <v>8</v>
      </c>
      <c r="C8" s="19" t="s">
        <v>8</v>
      </c>
      <c r="D8" s="19" t="s">
        <v>46</v>
      </c>
      <c r="E8" s="10" t="s">
        <v>7</v>
      </c>
      <c r="F8" s="10" t="s">
        <v>41</v>
      </c>
      <c r="G8" s="9" t="s">
        <v>42</v>
      </c>
      <c r="H8" s="10" t="s">
        <v>64</v>
      </c>
      <c r="I8" s="10">
        <v>965</v>
      </c>
      <c r="J8" s="20">
        <f t="shared" si="4"/>
        <v>135.1</v>
      </c>
      <c r="K8" s="20">
        <f t="shared" ref="K8:K9" si="15">I8*14/100*2/100</f>
        <v>2.702</v>
      </c>
      <c r="L8" s="20">
        <f t="shared" ref="L8:L9" si="16">I8*14/100*30/100</f>
        <v>40.53</v>
      </c>
      <c r="M8" s="20">
        <v>0</v>
      </c>
      <c r="N8" s="20">
        <v>2</v>
      </c>
      <c r="O8" s="20">
        <v>27</v>
      </c>
      <c r="P8" s="9">
        <v>11.25</v>
      </c>
      <c r="Q8" s="9">
        <v>11.25</v>
      </c>
      <c r="R8" s="9">
        <v>0</v>
      </c>
      <c r="S8" s="9">
        <v>56</v>
      </c>
      <c r="T8" s="9">
        <v>60</v>
      </c>
      <c r="U8" s="20">
        <f t="shared" ref="U8:U9" si="17">I8+J8+K8+L8+M8+N8+O8+P8+Q8+R8+S8+T8</f>
        <v>1310.8319999999999</v>
      </c>
      <c r="V8" s="20">
        <f t="shared" ref="V8:V9" si="18">U8*5/100</f>
        <v>65.541600000000003</v>
      </c>
      <c r="W8" s="21">
        <v>400</v>
      </c>
      <c r="X8" s="22">
        <f t="shared" ref="X8:X9" si="19">U8+V8+W8</f>
        <v>1776.3735999999999</v>
      </c>
      <c r="Y8" s="9" t="s">
        <v>5</v>
      </c>
    </row>
    <row r="9" spans="1:25" ht="15" customHeight="1" x14ac:dyDescent="0.25">
      <c r="A9" s="23">
        <v>8</v>
      </c>
      <c r="B9" s="19" t="s">
        <v>8</v>
      </c>
      <c r="C9" s="19" t="s">
        <v>8</v>
      </c>
      <c r="D9" s="19" t="s">
        <v>46</v>
      </c>
      <c r="E9" s="10" t="s">
        <v>7</v>
      </c>
      <c r="F9" s="10" t="s">
        <v>41</v>
      </c>
      <c r="G9" s="9" t="s">
        <v>42</v>
      </c>
      <c r="H9" s="10" t="s">
        <v>64</v>
      </c>
      <c r="I9" s="10">
        <v>965</v>
      </c>
      <c r="J9" s="20">
        <f t="shared" si="4"/>
        <v>135.1</v>
      </c>
      <c r="K9" s="20">
        <f t="shared" si="15"/>
        <v>2.702</v>
      </c>
      <c r="L9" s="20">
        <f t="shared" si="16"/>
        <v>40.53</v>
      </c>
      <c r="M9" s="20">
        <v>0</v>
      </c>
      <c r="N9" s="20">
        <v>1.1000000000000001</v>
      </c>
      <c r="O9" s="20">
        <v>40</v>
      </c>
      <c r="P9" s="9">
        <v>11.25</v>
      </c>
      <c r="Q9" s="9">
        <v>11.25</v>
      </c>
      <c r="R9" s="9">
        <v>0</v>
      </c>
      <c r="S9" s="9">
        <v>56</v>
      </c>
      <c r="T9" s="9">
        <v>60</v>
      </c>
      <c r="U9" s="20">
        <f t="shared" si="17"/>
        <v>1322.9319999999998</v>
      </c>
      <c r="V9" s="20">
        <f t="shared" si="18"/>
        <v>66.146599999999992</v>
      </c>
      <c r="W9" s="21">
        <v>400</v>
      </c>
      <c r="X9" s="22">
        <f t="shared" si="19"/>
        <v>1789.0785999999998</v>
      </c>
      <c r="Y9" s="9" t="s">
        <v>5</v>
      </c>
    </row>
    <row r="10" spans="1:25" ht="15" customHeight="1" x14ac:dyDescent="0.25">
      <c r="A10" s="23">
        <v>9</v>
      </c>
      <c r="B10" s="19" t="s">
        <v>8</v>
      </c>
      <c r="C10" s="19" t="s">
        <v>8</v>
      </c>
      <c r="D10" s="19" t="s">
        <v>46</v>
      </c>
      <c r="E10" s="10" t="s">
        <v>7</v>
      </c>
      <c r="F10" s="10" t="s">
        <v>41</v>
      </c>
      <c r="G10" s="9" t="s">
        <v>42</v>
      </c>
      <c r="H10" s="10" t="s">
        <v>64</v>
      </c>
      <c r="I10" s="10">
        <v>965</v>
      </c>
      <c r="J10" s="20">
        <f t="shared" si="4"/>
        <v>135.1</v>
      </c>
      <c r="K10" s="20">
        <f t="shared" ref="K10" si="20">I10*14/100*2/100</f>
        <v>2.702</v>
      </c>
      <c r="L10" s="20">
        <f t="shared" ref="L10" si="21">I10*14/100*30/100</f>
        <v>40.53</v>
      </c>
      <c r="M10" s="20">
        <v>0</v>
      </c>
      <c r="N10" s="20">
        <v>2</v>
      </c>
      <c r="O10" s="20">
        <v>27</v>
      </c>
      <c r="P10" s="9">
        <v>11.25</v>
      </c>
      <c r="Q10" s="9">
        <v>11.25</v>
      </c>
      <c r="R10" s="9">
        <v>0</v>
      </c>
      <c r="S10" s="9">
        <v>87</v>
      </c>
      <c r="T10" s="9">
        <v>60</v>
      </c>
      <c r="U10" s="20">
        <f t="shared" ref="U10" si="22">I10+J10+K10+L10+M10+N10+O10+P10+Q10+R10+S10+T10</f>
        <v>1341.8319999999999</v>
      </c>
      <c r="V10" s="20">
        <f t="shared" ref="V10" si="23">U10*5/100</f>
        <v>67.0916</v>
      </c>
      <c r="W10" s="21">
        <v>400</v>
      </c>
      <c r="X10" s="22">
        <f t="shared" ref="X10" si="24">U10+V10+W10</f>
        <v>1808.9235999999999</v>
      </c>
      <c r="Y10" s="9" t="s">
        <v>5</v>
      </c>
    </row>
    <row r="11" spans="1:25" ht="15" customHeight="1" x14ac:dyDescent="0.25">
      <c r="A11" s="23">
        <v>10</v>
      </c>
      <c r="B11" s="19" t="s">
        <v>8</v>
      </c>
      <c r="C11" s="19" t="s">
        <v>8</v>
      </c>
      <c r="D11" s="19" t="s">
        <v>46</v>
      </c>
      <c r="E11" s="10" t="s">
        <v>7</v>
      </c>
      <c r="F11" s="10" t="s">
        <v>41</v>
      </c>
      <c r="G11" s="9" t="s">
        <v>42</v>
      </c>
      <c r="H11" s="10" t="s">
        <v>64</v>
      </c>
      <c r="I11" s="10">
        <v>965</v>
      </c>
      <c r="J11" s="20">
        <f t="shared" si="4"/>
        <v>135.1</v>
      </c>
      <c r="K11" s="20">
        <f t="shared" ref="K11" si="25">I11*14/100*2/100</f>
        <v>2.702</v>
      </c>
      <c r="L11" s="20">
        <f t="shared" ref="L11" si="26">I11*14/100*30/100</f>
        <v>40.53</v>
      </c>
      <c r="M11" s="20">
        <v>0</v>
      </c>
      <c r="N11" s="20">
        <v>2.1</v>
      </c>
      <c r="O11" s="20">
        <v>40</v>
      </c>
      <c r="P11" s="9">
        <v>11.25</v>
      </c>
      <c r="Q11" s="9">
        <v>11.25</v>
      </c>
      <c r="R11" s="9">
        <v>0</v>
      </c>
      <c r="S11" s="9">
        <v>87</v>
      </c>
      <c r="T11" s="9">
        <v>60</v>
      </c>
      <c r="U11" s="20">
        <f t="shared" ref="U11" si="27">I11+J11+K11+L11+M11+N11+O11+P11+Q11+R11+S11+T11</f>
        <v>1354.9319999999998</v>
      </c>
      <c r="V11" s="20">
        <f t="shared" ref="V11" si="28">U11*5/100</f>
        <v>67.746599999999987</v>
      </c>
      <c r="W11" s="21">
        <v>400</v>
      </c>
      <c r="X11" s="22">
        <f t="shared" ref="X11" si="29">U11+V11+W11</f>
        <v>1822.6785999999997</v>
      </c>
      <c r="Y11" s="9" t="s">
        <v>5</v>
      </c>
    </row>
    <row r="12" spans="1:25" ht="15" customHeight="1" x14ac:dyDescent="0.25">
      <c r="A12" s="23">
        <v>11</v>
      </c>
      <c r="B12" s="19" t="s">
        <v>12</v>
      </c>
      <c r="C12" s="19" t="s">
        <v>12</v>
      </c>
      <c r="D12" s="19" t="s">
        <v>47</v>
      </c>
      <c r="E12" s="10" t="s">
        <v>13</v>
      </c>
      <c r="F12" s="10" t="s">
        <v>48</v>
      </c>
      <c r="G12" s="9" t="s">
        <v>42</v>
      </c>
      <c r="H12" s="10" t="s">
        <v>64</v>
      </c>
      <c r="I12" s="10">
        <v>600</v>
      </c>
      <c r="J12" s="20">
        <f t="shared" si="4"/>
        <v>84</v>
      </c>
      <c r="K12" s="20">
        <f t="shared" ref="K12" si="30">I12*14/100*2/100</f>
        <v>1.68</v>
      </c>
      <c r="L12" s="20">
        <f t="shared" ref="L12" si="31">I12*14/100*30/100</f>
        <v>25.2</v>
      </c>
      <c r="M12" s="20">
        <v>0</v>
      </c>
      <c r="N12" s="20">
        <v>0</v>
      </c>
      <c r="O12" s="20">
        <v>27</v>
      </c>
      <c r="P12" s="9">
        <v>11.25</v>
      </c>
      <c r="Q12" s="9">
        <v>11.25</v>
      </c>
      <c r="R12" s="9">
        <v>0</v>
      </c>
      <c r="S12" s="9">
        <v>87</v>
      </c>
      <c r="T12" s="9">
        <v>60</v>
      </c>
      <c r="U12" s="20">
        <f t="shared" ref="U12" si="32">I12+J12+K12+L12+M12+N12+O12+P12+Q12+R12+S12+T12</f>
        <v>907.38</v>
      </c>
      <c r="V12" s="20">
        <f t="shared" ref="V12:V16" si="33">U12*5/100</f>
        <v>45.369</v>
      </c>
      <c r="W12" s="21">
        <v>400</v>
      </c>
      <c r="X12" s="22">
        <f t="shared" ref="X12" si="34">U12+V12+W12</f>
        <v>1352.749</v>
      </c>
      <c r="Y12" s="9" t="s">
        <v>5</v>
      </c>
    </row>
    <row r="13" spans="1:25" ht="15" customHeight="1" x14ac:dyDescent="0.25">
      <c r="A13" s="23">
        <v>12</v>
      </c>
      <c r="B13" s="9" t="s">
        <v>49</v>
      </c>
      <c r="C13" s="10" t="s">
        <v>6</v>
      </c>
      <c r="D13" s="10" t="s">
        <v>40</v>
      </c>
      <c r="E13" s="10" t="s">
        <v>7</v>
      </c>
      <c r="F13" s="10" t="s">
        <v>41</v>
      </c>
      <c r="G13" s="9" t="s">
        <v>42</v>
      </c>
      <c r="H13" s="10" t="s">
        <v>64</v>
      </c>
      <c r="I13" s="10">
        <v>965</v>
      </c>
      <c r="J13" s="20">
        <f>I13*14/100</f>
        <v>135.1</v>
      </c>
      <c r="K13" s="20">
        <f>I13*14/100*2/100</f>
        <v>2.702</v>
      </c>
      <c r="L13" s="20">
        <f>I13*14/100*30/100</f>
        <v>40.53</v>
      </c>
      <c r="M13" s="20">
        <v>0</v>
      </c>
      <c r="N13" s="20">
        <v>0</v>
      </c>
      <c r="O13" s="20">
        <v>87</v>
      </c>
      <c r="P13" s="9">
        <v>11.25</v>
      </c>
      <c r="Q13" s="9">
        <v>11.25</v>
      </c>
      <c r="R13" s="9">
        <v>0</v>
      </c>
      <c r="S13" s="9">
        <v>87</v>
      </c>
      <c r="T13" s="9">
        <v>60</v>
      </c>
      <c r="U13" s="20">
        <f>I13+J13+K13+L13+M13+N13+O13+P13+Q13+R13+S13+T13</f>
        <v>1399.8319999999999</v>
      </c>
      <c r="V13" s="20">
        <f t="shared" si="33"/>
        <v>69.991600000000005</v>
      </c>
      <c r="W13" s="21">
        <v>400</v>
      </c>
      <c r="X13" s="22">
        <f>U13+V13+W13</f>
        <v>1869.8235999999999</v>
      </c>
      <c r="Y13" s="9" t="s">
        <v>14</v>
      </c>
    </row>
    <row r="14" spans="1:25" ht="15" customHeight="1" x14ac:dyDescent="0.25">
      <c r="A14" s="23">
        <v>13</v>
      </c>
      <c r="B14" s="9" t="s">
        <v>50</v>
      </c>
      <c r="C14" s="9" t="s">
        <v>11</v>
      </c>
      <c r="D14" s="9" t="s">
        <v>43</v>
      </c>
      <c r="E14" s="10" t="s">
        <v>7</v>
      </c>
      <c r="F14" s="10" t="s">
        <v>41</v>
      </c>
      <c r="G14" s="9" t="s">
        <v>42</v>
      </c>
      <c r="H14" s="10" t="s">
        <v>64</v>
      </c>
      <c r="I14" s="10">
        <v>965</v>
      </c>
      <c r="J14" s="20">
        <f t="shared" ref="J14:J28" si="35">I14*14/100</f>
        <v>135.1</v>
      </c>
      <c r="K14" s="20">
        <f t="shared" ref="K14:K16" si="36">I14*14/100*2/100</f>
        <v>2.702</v>
      </c>
      <c r="L14" s="20">
        <f t="shared" ref="L14:L16" si="37">I14*14/100*30/100</f>
        <v>40.53</v>
      </c>
      <c r="M14" s="20">
        <v>0</v>
      </c>
      <c r="N14" s="20">
        <v>0</v>
      </c>
      <c r="O14" s="20">
        <v>27</v>
      </c>
      <c r="P14" s="9">
        <v>11.25</v>
      </c>
      <c r="Q14" s="9">
        <v>11.25</v>
      </c>
      <c r="R14" s="9">
        <v>0</v>
      </c>
      <c r="S14" s="9">
        <v>87</v>
      </c>
      <c r="T14" s="9">
        <v>60</v>
      </c>
      <c r="U14" s="20">
        <f t="shared" ref="U14:U16" si="38">I14+J14+K14+L14+M14+N14+O14+P14+Q14+R14+S14+T14</f>
        <v>1339.8319999999999</v>
      </c>
      <c r="V14" s="20">
        <f t="shared" si="33"/>
        <v>66.991600000000005</v>
      </c>
      <c r="W14" s="21">
        <v>400</v>
      </c>
      <c r="X14" s="22">
        <f t="shared" ref="X14:X16" si="39">U14+V14+W14</f>
        <v>1806.8235999999999</v>
      </c>
      <c r="Y14" s="9" t="s">
        <v>14</v>
      </c>
    </row>
    <row r="15" spans="1:25" ht="15" customHeight="1" x14ac:dyDescent="0.25">
      <c r="A15" s="23">
        <v>14</v>
      </c>
      <c r="B15" s="9" t="s">
        <v>50</v>
      </c>
      <c r="C15" s="9" t="s">
        <v>11</v>
      </c>
      <c r="D15" s="9" t="s">
        <v>43</v>
      </c>
      <c r="E15" s="10" t="s">
        <v>7</v>
      </c>
      <c r="F15" s="10" t="s">
        <v>41</v>
      </c>
      <c r="G15" s="9" t="s">
        <v>42</v>
      </c>
      <c r="H15" s="10" t="s">
        <v>64</v>
      </c>
      <c r="I15" s="10">
        <v>965</v>
      </c>
      <c r="J15" s="20">
        <f t="shared" si="35"/>
        <v>135.1</v>
      </c>
      <c r="K15" s="20">
        <f t="shared" si="36"/>
        <v>2.702</v>
      </c>
      <c r="L15" s="20">
        <f t="shared" si="37"/>
        <v>40.53</v>
      </c>
      <c r="M15" s="20">
        <v>0</v>
      </c>
      <c r="N15" s="20">
        <v>0</v>
      </c>
      <c r="O15" s="20">
        <v>40</v>
      </c>
      <c r="P15" s="9">
        <v>11.25</v>
      </c>
      <c r="Q15" s="9">
        <v>11.25</v>
      </c>
      <c r="R15" s="9">
        <v>0</v>
      </c>
      <c r="S15" s="9">
        <v>87</v>
      </c>
      <c r="T15" s="9">
        <v>60</v>
      </c>
      <c r="U15" s="20">
        <f t="shared" si="38"/>
        <v>1352.8319999999999</v>
      </c>
      <c r="V15" s="20">
        <f t="shared" si="33"/>
        <v>67.641599999999997</v>
      </c>
      <c r="W15" s="21">
        <v>400</v>
      </c>
      <c r="X15" s="22">
        <f t="shared" si="39"/>
        <v>1820.4735999999998</v>
      </c>
      <c r="Y15" s="9" t="s">
        <v>14</v>
      </c>
    </row>
    <row r="16" spans="1:25" ht="15" customHeight="1" x14ac:dyDescent="0.25">
      <c r="A16" s="23">
        <v>15</v>
      </c>
      <c r="B16" s="9" t="s">
        <v>51</v>
      </c>
      <c r="C16" s="9" t="s">
        <v>11</v>
      </c>
      <c r="D16" s="9" t="s">
        <v>43</v>
      </c>
      <c r="E16" s="10" t="s">
        <v>7</v>
      </c>
      <c r="F16" s="10" t="s">
        <v>41</v>
      </c>
      <c r="G16" s="9" t="s">
        <v>42</v>
      </c>
      <c r="H16" s="10" t="s">
        <v>64</v>
      </c>
      <c r="I16" s="10">
        <v>965</v>
      </c>
      <c r="J16" s="20">
        <f t="shared" si="35"/>
        <v>135.1</v>
      </c>
      <c r="K16" s="20">
        <f t="shared" si="36"/>
        <v>2.702</v>
      </c>
      <c r="L16" s="20">
        <f t="shared" si="37"/>
        <v>40.53</v>
      </c>
      <c r="M16" s="20">
        <v>0</v>
      </c>
      <c r="N16" s="20">
        <v>0</v>
      </c>
      <c r="O16" s="20">
        <v>87</v>
      </c>
      <c r="P16" s="9">
        <v>11.25</v>
      </c>
      <c r="Q16" s="9">
        <v>11.25</v>
      </c>
      <c r="R16" s="9">
        <v>0</v>
      </c>
      <c r="S16" s="9">
        <v>87</v>
      </c>
      <c r="T16" s="9">
        <v>60</v>
      </c>
      <c r="U16" s="20">
        <f t="shared" si="38"/>
        <v>1399.8319999999999</v>
      </c>
      <c r="V16" s="20">
        <f t="shared" si="33"/>
        <v>69.991600000000005</v>
      </c>
      <c r="W16" s="21">
        <v>400</v>
      </c>
      <c r="X16" s="22">
        <f t="shared" si="39"/>
        <v>1869.8235999999999</v>
      </c>
      <c r="Y16" s="9" t="s">
        <v>14</v>
      </c>
    </row>
    <row r="17" spans="1:25" ht="15" customHeight="1" x14ac:dyDescent="0.25">
      <c r="A17" s="23">
        <v>16</v>
      </c>
      <c r="B17" s="9" t="s">
        <v>52</v>
      </c>
      <c r="C17" s="9" t="s">
        <v>9</v>
      </c>
      <c r="D17" s="19" t="s">
        <v>44</v>
      </c>
      <c r="E17" s="10" t="s">
        <v>10</v>
      </c>
      <c r="F17" s="10" t="s">
        <v>45</v>
      </c>
      <c r="G17" s="9" t="s">
        <v>42</v>
      </c>
      <c r="H17" s="10" t="s">
        <v>64</v>
      </c>
      <c r="I17" s="10">
        <v>827</v>
      </c>
      <c r="J17" s="20">
        <f t="shared" si="35"/>
        <v>115.78</v>
      </c>
      <c r="K17" s="20">
        <f t="shared" ref="K17" si="40">I17*14/100*2/100</f>
        <v>2.3155999999999999</v>
      </c>
      <c r="L17" s="20">
        <f t="shared" ref="L17" si="41">I17*14/100*30/100</f>
        <v>34.734000000000002</v>
      </c>
      <c r="M17" s="20">
        <v>0</v>
      </c>
      <c r="N17" s="20">
        <v>2</v>
      </c>
      <c r="O17" s="20">
        <v>87</v>
      </c>
      <c r="P17" s="9">
        <v>11.25</v>
      </c>
      <c r="Q17" s="9">
        <v>11.25</v>
      </c>
      <c r="R17" s="9">
        <v>0</v>
      </c>
      <c r="S17" s="9">
        <v>87</v>
      </c>
      <c r="T17" s="9">
        <v>60</v>
      </c>
      <c r="U17" s="20">
        <f t="shared" ref="U17" si="42">I17+J17+K17+L17+M17+N17+O17+P17+Q17+R17+S17+T17</f>
        <v>1238.3296</v>
      </c>
      <c r="V17" s="20">
        <f t="shared" ref="V17" si="43">U17*5/100</f>
        <v>61.91648</v>
      </c>
      <c r="W17" s="21">
        <v>400</v>
      </c>
      <c r="X17" s="22">
        <f t="shared" ref="X17" si="44">U17+V17+W17</f>
        <v>1700.2460800000001</v>
      </c>
      <c r="Y17" s="9" t="s">
        <v>14</v>
      </c>
    </row>
    <row r="18" spans="1:25" ht="15" customHeight="1" x14ac:dyDescent="0.25">
      <c r="A18" s="23">
        <v>17</v>
      </c>
      <c r="B18" s="10" t="s">
        <v>53</v>
      </c>
      <c r="C18" s="9" t="s">
        <v>9</v>
      </c>
      <c r="D18" s="19" t="s">
        <v>44</v>
      </c>
      <c r="E18" s="10" t="s">
        <v>18</v>
      </c>
      <c r="F18" s="10" t="s">
        <v>54</v>
      </c>
      <c r="G18" s="9" t="s">
        <v>42</v>
      </c>
      <c r="H18" s="10" t="s">
        <v>64</v>
      </c>
      <c r="I18" s="10">
        <v>2327</v>
      </c>
      <c r="J18" s="20">
        <f t="shared" si="35"/>
        <v>325.77999999999997</v>
      </c>
      <c r="K18" s="20">
        <f t="shared" ref="K18" si="45">I18*14/100*2/100</f>
        <v>6.5155999999999992</v>
      </c>
      <c r="L18" s="20">
        <f t="shared" ref="L18" si="46">I18*14/100*30/100</f>
        <v>97.733999999999995</v>
      </c>
      <c r="M18" s="20">
        <v>0</v>
      </c>
      <c r="N18" s="20">
        <v>0</v>
      </c>
      <c r="O18" s="20">
        <v>155.08000000000001</v>
      </c>
      <c r="P18" s="9">
        <v>11.25</v>
      </c>
      <c r="Q18" s="9">
        <v>11.25</v>
      </c>
      <c r="R18" s="9">
        <v>0</v>
      </c>
      <c r="S18" s="9">
        <v>87</v>
      </c>
      <c r="T18" s="9">
        <v>60</v>
      </c>
      <c r="U18" s="20">
        <f t="shared" ref="U18" si="47">I18+J18+K18+L18+M18+N18+O18+P18+Q18+R18+S18+T18</f>
        <v>3081.6095999999998</v>
      </c>
      <c r="V18" s="20">
        <f t="shared" ref="V18" si="48">U18*5/100</f>
        <v>154.08047999999999</v>
      </c>
      <c r="W18" s="21">
        <v>400</v>
      </c>
      <c r="X18" s="22">
        <f t="shared" ref="X18" si="49">U18+V18+W18</f>
        <v>3635.6900799999999</v>
      </c>
      <c r="Y18" s="9" t="s">
        <v>14</v>
      </c>
    </row>
    <row r="19" spans="1:25" ht="15" customHeight="1" x14ac:dyDescent="0.25">
      <c r="A19" s="23">
        <v>18</v>
      </c>
      <c r="B19" s="10" t="s">
        <v>53</v>
      </c>
      <c r="C19" s="9" t="s">
        <v>9</v>
      </c>
      <c r="D19" s="19" t="s">
        <v>44</v>
      </c>
      <c r="E19" s="10" t="s">
        <v>18</v>
      </c>
      <c r="F19" s="10" t="s">
        <v>54</v>
      </c>
      <c r="G19" s="9" t="s">
        <v>42</v>
      </c>
      <c r="H19" s="10" t="s">
        <v>64</v>
      </c>
      <c r="I19" s="10">
        <v>2327</v>
      </c>
      <c r="J19" s="20">
        <f t="shared" si="35"/>
        <v>325.77999999999997</v>
      </c>
      <c r="K19" s="20">
        <f t="shared" ref="K19" si="50">I19*14/100*2/100</f>
        <v>6.5155999999999992</v>
      </c>
      <c r="L19" s="20">
        <f t="shared" ref="L19" si="51">I19*14/100*30/100</f>
        <v>97.733999999999995</v>
      </c>
      <c r="M19" s="20">
        <v>0</v>
      </c>
      <c r="N19" s="20">
        <v>0</v>
      </c>
      <c r="O19" s="20">
        <v>162.21</v>
      </c>
      <c r="P19" s="9">
        <v>11.25</v>
      </c>
      <c r="Q19" s="9">
        <v>11.25</v>
      </c>
      <c r="R19" s="9">
        <v>0</v>
      </c>
      <c r="S19" s="9">
        <v>87</v>
      </c>
      <c r="T19" s="9">
        <v>60</v>
      </c>
      <c r="U19" s="20">
        <f t="shared" ref="U19" si="52">I19+J19+K19+L19+M19+N19+O19+P19+Q19+R19+S19+T19</f>
        <v>3088.7395999999999</v>
      </c>
      <c r="V19" s="20">
        <f t="shared" ref="V19" si="53">U19*5/100</f>
        <v>154.43698000000001</v>
      </c>
      <c r="W19" s="21">
        <v>400</v>
      </c>
      <c r="X19" s="22">
        <f t="shared" ref="X19" si="54">U19+V19+W19</f>
        <v>3643.1765799999998</v>
      </c>
      <c r="Y19" s="9" t="s">
        <v>14</v>
      </c>
    </row>
    <row r="20" spans="1:25" ht="15" customHeight="1" x14ac:dyDescent="0.25">
      <c r="A20" s="23">
        <v>19</v>
      </c>
      <c r="B20" s="10" t="s">
        <v>53</v>
      </c>
      <c r="C20" s="9" t="s">
        <v>9</v>
      </c>
      <c r="D20" s="19" t="s">
        <v>44</v>
      </c>
      <c r="E20" s="10" t="s">
        <v>18</v>
      </c>
      <c r="F20" s="10" t="s">
        <v>54</v>
      </c>
      <c r="G20" s="9" t="s">
        <v>42</v>
      </c>
      <c r="H20" s="10" t="s">
        <v>64</v>
      </c>
      <c r="I20" s="10">
        <v>2327</v>
      </c>
      <c r="J20" s="20">
        <f t="shared" si="35"/>
        <v>325.77999999999997</v>
      </c>
      <c r="K20" s="20">
        <f t="shared" ref="K20" si="55">I20*14/100*2/100</f>
        <v>6.5155999999999992</v>
      </c>
      <c r="L20" s="20">
        <f t="shared" ref="L20" si="56">I20*14/100*30/100</f>
        <v>97.733999999999995</v>
      </c>
      <c r="M20" s="20">
        <v>0</v>
      </c>
      <c r="N20" s="20">
        <v>0</v>
      </c>
      <c r="O20" s="20">
        <v>170.59</v>
      </c>
      <c r="P20" s="9">
        <v>11.25</v>
      </c>
      <c r="Q20" s="9">
        <v>11.25</v>
      </c>
      <c r="R20" s="9">
        <v>0</v>
      </c>
      <c r="S20" s="9">
        <v>87</v>
      </c>
      <c r="T20" s="9">
        <v>60</v>
      </c>
      <c r="U20" s="20">
        <f t="shared" ref="U20" si="57">I20+J20+K20+L20+M20+N20+O20+P20+Q20+R20+S20+T20</f>
        <v>3097.1196</v>
      </c>
      <c r="V20" s="20">
        <f t="shared" ref="V20" si="58">U20*5/100</f>
        <v>154.85597999999999</v>
      </c>
      <c r="W20" s="21">
        <v>400</v>
      </c>
      <c r="X20" s="22">
        <f t="shared" ref="X20" si="59">U20+V20+W20</f>
        <v>3651.9755799999998</v>
      </c>
      <c r="Y20" s="9" t="s">
        <v>14</v>
      </c>
    </row>
    <row r="21" spans="1:25" ht="15" customHeight="1" x14ac:dyDescent="0.25">
      <c r="A21" s="23">
        <v>20</v>
      </c>
      <c r="B21" s="9" t="s">
        <v>55</v>
      </c>
      <c r="C21" s="9" t="s">
        <v>9</v>
      </c>
      <c r="D21" s="19" t="s">
        <v>44</v>
      </c>
      <c r="E21" s="10" t="s">
        <v>15</v>
      </c>
      <c r="F21" s="10" t="s">
        <v>56</v>
      </c>
      <c r="G21" s="9" t="s">
        <v>42</v>
      </c>
      <c r="H21" s="10" t="s">
        <v>64</v>
      </c>
      <c r="I21" s="10">
        <v>1936</v>
      </c>
      <c r="J21" s="20">
        <f t="shared" si="35"/>
        <v>271.04000000000002</v>
      </c>
      <c r="K21" s="20">
        <f t="shared" ref="K21:K23" si="60">I21*14/100*2/100</f>
        <v>5.4208000000000007</v>
      </c>
      <c r="L21" s="20">
        <f t="shared" ref="L21:L23" si="61">I21*14/100*30/100</f>
        <v>81.312000000000012</v>
      </c>
      <c r="M21" s="20">
        <v>0</v>
      </c>
      <c r="N21" s="20">
        <v>4</v>
      </c>
      <c r="O21" s="20">
        <v>27</v>
      </c>
      <c r="P21" s="9">
        <v>11.25</v>
      </c>
      <c r="Q21" s="9">
        <v>11.25</v>
      </c>
      <c r="R21" s="9">
        <v>0</v>
      </c>
      <c r="S21" s="9">
        <v>87</v>
      </c>
      <c r="T21" s="9">
        <v>60</v>
      </c>
      <c r="U21" s="20">
        <f t="shared" ref="U21:U23" si="62">I21+J21+K21+L21+M21+N21+O21+P21+Q21+R21+S21+T21</f>
        <v>2494.2727999999997</v>
      </c>
      <c r="V21" s="20">
        <f t="shared" ref="V21:V23" si="63">U21*5/100</f>
        <v>124.71363999999998</v>
      </c>
      <c r="W21" s="21">
        <v>400</v>
      </c>
      <c r="X21" s="22">
        <f t="shared" ref="X21:X23" si="64">U21+V21+W21</f>
        <v>3018.9864399999997</v>
      </c>
      <c r="Y21" s="9" t="s">
        <v>14</v>
      </c>
    </row>
    <row r="22" spans="1:25" ht="15" customHeight="1" x14ac:dyDescent="0.25">
      <c r="A22" s="23">
        <v>21</v>
      </c>
      <c r="B22" s="9" t="s">
        <v>55</v>
      </c>
      <c r="C22" s="9" t="s">
        <v>9</v>
      </c>
      <c r="D22" s="19" t="s">
        <v>44</v>
      </c>
      <c r="E22" s="10" t="s">
        <v>15</v>
      </c>
      <c r="F22" s="10" t="s">
        <v>56</v>
      </c>
      <c r="G22" s="9" t="s">
        <v>42</v>
      </c>
      <c r="H22" s="10" t="s">
        <v>64</v>
      </c>
      <c r="I22" s="10">
        <v>1936</v>
      </c>
      <c r="J22" s="20">
        <f t="shared" si="35"/>
        <v>271.04000000000002</v>
      </c>
      <c r="K22" s="20">
        <f t="shared" si="60"/>
        <v>5.4208000000000007</v>
      </c>
      <c r="L22" s="20">
        <f t="shared" si="61"/>
        <v>81.312000000000012</v>
      </c>
      <c r="M22" s="20">
        <v>0</v>
      </c>
      <c r="N22" s="20">
        <v>4</v>
      </c>
      <c r="O22" s="20">
        <v>40</v>
      </c>
      <c r="P22" s="9">
        <v>11.25</v>
      </c>
      <c r="Q22" s="9">
        <v>11.25</v>
      </c>
      <c r="R22" s="9">
        <v>0</v>
      </c>
      <c r="S22" s="9">
        <v>87</v>
      </c>
      <c r="T22" s="9">
        <v>60</v>
      </c>
      <c r="U22" s="20">
        <f t="shared" si="62"/>
        <v>2507.2727999999997</v>
      </c>
      <c r="V22" s="20">
        <f t="shared" si="63"/>
        <v>125.36363999999998</v>
      </c>
      <c r="W22" s="21">
        <v>400</v>
      </c>
      <c r="X22" s="22">
        <f t="shared" si="64"/>
        <v>3032.6364399999998</v>
      </c>
      <c r="Y22" s="9" t="s">
        <v>14</v>
      </c>
    </row>
    <row r="23" spans="1:25" ht="15" customHeight="1" x14ac:dyDescent="0.25">
      <c r="A23" s="23">
        <v>22</v>
      </c>
      <c r="B23" s="9" t="s">
        <v>55</v>
      </c>
      <c r="C23" s="9" t="s">
        <v>9</v>
      </c>
      <c r="D23" s="19" t="s">
        <v>44</v>
      </c>
      <c r="E23" s="10" t="s">
        <v>15</v>
      </c>
      <c r="F23" s="10" t="s">
        <v>56</v>
      </c>
      <c r="G23" s="9" t="s">
        <v>42</v>
      </c>
      <c r="H23" s="10" t="s">
        <v>64</v>
      </c>
      <c r="I23" s="10">
        <v>1936</v>
      </c>
      <c r="J23" s="20">
        <f t="shared" si="35"/>
        <v>271.04000000000002</v>
      </c>
      <c r="K23" s="20">
        <f t="shared" si="60"/>
        <v>5.4208000000000007</v>
      </c>
      <c r="L23" s="20">
        <f t="shared" si="61"/>
        <v>81.312000000000012</v>
      </c>
      <c r="M23" s="20">
        <v>0</v>
      </c>
      <c r="N23" s="20">
        <v>0</v>
      </c>
      <c r="O23" s="20">
        <v>116</v>
      </c>
      <c r="P23" s="9">
        <v>11.25</v>
      </c>
      <c r="Q23" s="9">
        <v>11.25</v>
      </c>
      <c r="R23" s="9">
        <v>0</v>
      </c>
      <c r="S23" s="9">
        <v>87</v>
      </c>
      <c r="T23" s="9">
        <v>60</v>
      </c>
      <c r="U23" s="20">
        <f t="shared" si="62"/>
        <v>2579.2727999999997</v>
      </c>
      <c r="V23" s="20">
        <f t="shared" si="63"/>
        <v>128.96363999999997</v>
      </c>
      <c r="W23" s="21">
        <v>400</v>
      </c>
      <c r="X23" s="22">
        <f t="shared" si="64"/>
        <v>3108.2364399999997</v>
      </c>
      <c r="Y23" s="9" t="s">
        <v>14</v>
      </c>
    </row>
    <row r="24" spans="1:25" ht="15" customHeight="1" x14ac:dyDescent="0.25">
      <c r="A24" s="23">
        <v>23</v>
      </c>
      <c r="B24" s="9" t="s">
        <v>57</v>
      </c>
      <c r="C24" s="9" t="s">
        <v>9</v>
      </c>
      <c r="D24" s="19" t="s">
        <v>44</v>
      </c>
      <c r="E24" s="10" t="s">
        <v>16</v>
      </c>
      <c r="F24" s="10" t="s">
        <v>58</v>
      </c>
      <c r="G24" s="9" t="s">
        <v>42</v>
      </c>
      <c r="H24" s="10" t="s">
        <v>64</v>
      </c>
      <c r="I24" s="10">
        <v>1475</v>
      </c>
      <c r="J24" s="20">
        <f t="shared" si="35"/>
        <v>206.5</v>
      </c>
      <c r="K24" s="20">
        <f t="shared" ref="K24" si="65">I24*14/100*2/100</f>
        <v>4.13</v>
      </c>
      <c r="L24" s="20">
        <f t="shared" ref="L24" si="66">I24*14/100*30/100</f>
        <v>61.95</v>
      </c>
      <c r="M24" s="20">
        <v>0</v>
      </c>
      <c r="N24" s="20">
        <v>3</v>
      </c>
      <c r="O24" s="20">
        <v>87</v>
      </c>
      <c r="P24" s="9">
        <v>11.25</v>
      </c>
      <c r="Q24" s="9">
        <v>11.25</v>
      </c>
      <c r="R24" s="9">
        <v>0</v>
      </c>
      <c r="S24" s="9">
        <v>87</v>
      </c>
      <c r="T24" s="9">
        <v>60</v>
      </c>
      <c r="U24" s="20">
        <f t="shared" ref="U24" si="67">I24+J24+K24+L24+M24+N24+O24+P24+Q24+R24+S24+T24</f>
        <v>2007.0800000000002</v>
      </c>
      <c r="V24" s="20">
        <f t="shared" ref="V24" si="68">U24*5/100</f>
        <v>100.35400000000001</v>
      </c>
      <c r="W24" s="21">
        <v>400</v>
      </c>
      <c r="X24" s="22">
        <f t="shared" ref="X24" si="69">U24+V24+W24</f>
        <v>2507.4340000000002</v>
      </c>
      <c r="Y24" s="9" t="s">
        <v>14</v>
      </c>
    </row>
    <row r="25" spans="1:25" ht="15" customHeight="1" x14ac:dyDescent="0.25">
      <c r="A25" s="23">
        <v>24</v>
      </c>
      <c r="B25" s="9" t="s">
        <v>59</v>
      </c>
      <c r="C25" s="9" t="s">
        <v>9</v>
      </c>
      <c r="D25" s="19" t="s">
        <v>44</v>
      </c>
      <c r="E25" s="10" t="s">
        <v>17</v>
      </c>
      <c r="F25" s="10" t="s">
        <v>60</v>
      </c>
      <c r="G25" s="9" t="s">
        <v>42</v>
      </c>
      <c r="H25" s="10" t="s">
        <v>64</v>
      </c>
      <c r="I25" s="10">
        <v>1150</v>
      </c>
      <c r="J25" s="20">
        <f t="shared" si="35"/>
        <v>161</v>
      </c>
      <c r="K25" s="20">
        <f t="shared" ref="K25:K28" si="70">I25*14/100*2/100</f>
        <v>3.22</v>
      </c>
      <c r="L25" s="20">
        <f t="shared" ref="L25:L28" si="71">I25*14/100*30/100</f>
        <v>48.3</v>
      </c>
      <c r="M25" s="20">
        <v>0</v>
      </c>
      <c r="N25" s="20">
        <v>0</v>
      </c>
      <c r="O25" s="20">
        <v>116</v>
      </c>
      <c r="P25" s="9">
        <v>11.25</v>
      </c>
      <c r="Q25" s="9">
        <v>11.25</v>
      </c>
      <c r="R25" s="9">
        <v>0</v>
      </c>
      <c r="S25" s="9">
        <v>87</v>
      </c>
      <c r="T25" s="9">
        <v>60</v>
      </c>
      <c r="U25" s="20">
        <f t="shared" ref="U25:U28" si="72">I25+J25+K25+L25+M25+N25+O25+P25+Q25+R25+S25+T25</f>
        <v>1648.02</v>
      </c>
      <c r="V25" s="20">
        <f t="shared" ref="V25:V28" si="73">U25*5/100</f>
        <v>82.40100000000001</v>
      </c>
      <c r="W25" s="21">
        <v>400</v>
      </c>
      <c r="X25" s="22">
        <f t="shared" ref="X25:X28" si="74">U25+V25+W25</f>
        <v>2130.4210000000003</v>
      </c>
      <c r="Y25" s="9" t="s">
        <v>14</v>
      </c>
    </row>
    <row r="26" spans="1:25" ht="15" customHeight="1" x14ac:dyDescent="0.25">
      <c r="A26" s="23">
        <v>25</v>
      </c>
      <c r="B26" s="9" t="s">
        <v>61</v>
      </c>
      <c r="C26" s="9" t="s">
        <v>8</v>
      </c>
      <c r="D26" s="19" t="s">
        <v>46</v>
      </c>
      <c r="E26" s="10" t="s">
        <v>7</v>
      </c>
      <c r="F26" s="10" t="s">
        <v>41</v>
      </c>
      <c r="G26" s="9" t="s">
        <v>42</v>
      </c>
      <c r="H26" s="10" t="s">
        <v>64</v>
      </c>
      <c r="I26" s="10">
        <v>965</v>
      </c>
      <c r="J26" s="20">
        <f t="shared" si="35"/>
        <v>135.1</v>
      </c>
      <c r="K26" s="20">
        <f t="shared" si="70"/>
        <v>2.702</v>
      </c>
      <c r="L26" s="20">
        <f t="shared" si="71"/>
        <v>40.53</v>
      </c>
      <c r="M26" s="20">
        <v>0</v>
      </c>
      <c r="N26" s="20">
        <v>2</v>
      </c>
      <c r="O26" s="20">
        <v>27</v>
      </c>
      <c r="P26" s="9">
        <v>11.25</v>
      </c>
      <c r="Q26" s="9">
        <v>11.25</v>
      </c>
      <c r="R26" s="9">
        <v>0</v>
      </c>
      <c r="S26" s="9">
        <v>87</v>
      </c>
      <c r="T26" s="9">
        <v>60</v>
      </c>
      <c r="U26" s="20">
        <f t="shared" si="72"/>
        <v>1341.8319999999999</v>
      </c>
      <c r="V26" s="20">
        <f t="shared" si="73"/>
        <v>67.0916</v>
      </c>
      <c r="W26" s="21">
        <v>400</v>
      </c>
      <c r="X26" s="22">
        <f t="shared" si="74"/>
        <v>1808.9235999999999</v>
      </c>
      <c r="Y26" s="9" t="s">
        <v>14</v>
      </c>
    </row>
    <row r="27" spans="1:25" ht="15" customHeight="1" x14ac:dyDescent="0.25">
      <c r="A27" s="23">
        <v>26</v>
      </c>
      <c r="B27" s="9" t="s">
        <v>62</v>
      </c>
      <c r="C27" s="9" t="s">
        <v>8</v>
      </c>
      <c r="D27" s="19" t="s">
        <v>46</v>
      </c>
      <c r="E27" s="10" t="s">
        <v>7</v>
      </c>
      <c r="F27" s="10" t="s">
        <v>41</v>
      </c>
      <c r="G27" s="9" t="s">
        <v>42</v>
      </c>
      <c r="H27" s="10" t="s">
        <v>64</v>
      </c>
      <c r="I27" s="10">
        <v>965</v>
      </c>
      <c r="J27" s="20">
        <f t="shared" si="35"/>
        <v>135.1</v>
      </c>
      <c r="K27" s="20">
        <f t="shared" si="70"/>
        <v>2.702</v>
      </c>
      <c r="L27" s="20">
        <f t="shared" si="71"/>
        <v>40.53</v>
      </c>
      <c r="M27" s="20">
        <v>0</v>
      </c>
      <c r="N27" s="20">
        <v>2</v>
      </c>
      <c r="O27" s="20">
        <v>40</v>
      </c>
      <c r="P27" s="9">
        <v>11.25</v>
      </c>
      <c r="Q27" s="9">
        <v>11.25</v>
      </c>
      <c r="R27" s="9">
        <v>0</v>
      </c>
      <c r="S27" s="9">
        <v>87</v>
      </c>
      <c r="T27" s="9">
        <v>60</v>
      </c>
      <c r="U27" s="20">
        <f t="shared" si="72"/>
        <v>1354.8319999999999</v>
      </c>
      <c r="V27" s="20">
        <f t="shared" si="73"/>
        <v>67.741600000000005</v>
      </c>
      <c r="W27" s="21">
        <v>400</v>
      </c>
      <c r="X27" s="22">
        <f t="shared" si="74"/>
        <v>1822.5735999999999</v>
      </c>
      <c r="Y27" s="9" t="s">
        <v>14</v>
      </c>
    </row>
    <row r="28" spans="1:25" ht="15" customHeight="1" x14ac:dyDescent="0.25">
      <c r="A28" s="23">
        <v>27</v>
      </c>
      <c r="B28" s="9" t="s">
        <v>63</v>
      </c>
      <c r="C28" s="9" t="s">
        <v>8</v>
      </c>
      <c r="D28" s="19" t="s">
        <v>46</v>
      </c>
      <c r="E28" s="10" t="s">
        <v>7</v>
      </c>
      <c r="F28" s="10" t="s">
        <v>41</v>
      </c>
      <c r="G28" s="9" t="s">
        <v>42</v>
      </c>
      <c r="H28" s="10" t="s">
        <v>64</v>
      </c>
      <c r="I28" s="10">
        <v>965</v>
      </c>
      <c r="J28" s="20">
        <f t="shared" si="35"/>
        <v>135.1</v>
      </c>
      <c r="K28" s="20">
        <f t="shared" si="70"/>
        <v>2.702</v>
      </c>
      <c r="L28" s="20">
        <f t="shared" si="71"/>
        <v>40.53</v>
      </c>
      <c r="M28" s="20">
        <v>0</v>
      </c>
      <c r="N28" s="20">
        <v>2</v>
      </c>
      <c r="O28" s="20">
        <v>87</v>
      </c>
      <c r="P28" s="9">
        <v>11.25</v>
      </c>
      <c r="Q28" s="9">
        <v>11.25</v>
      </c>
      <c r="R28" s="9">
        <v>0</v>
      </c>
      <c r="S28" s="9">
        <v>87</v>
      </c>
      <c r="T28" s="9">
        <v>60</v>
      </c>
      <c r="U28" s="20">
        <f t="shared" si="72"/>
        <v>1401.8319999999999</v>
      </c>
      <c r="V28" s="20">
        <f t="shared" si="73"/>
        <v>70.0916</v>
      </c>
      <c r="W28" s="21">
        <v>400</v>
      </c>
      <c r="X28" s="22">
        <f t="shared" si="74"/>
        <v>1871.9235999999999</v>
      </c>
      <c r="Y28" s="9" t="s">
        <v>14</v>
      </c>
    </row>
  </sheetData>
  <autoFilter ref="A1:Y28" xr:uid="{00000000-0009-0000-0000-000004000000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9713-AF1A-4454-B97A-B61A6484FEB7}">
  <dimension ref="A1:Y27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8.85546875" defaultRowHeight="15" customHeight="1" x14ac:dyDescent="0.25"/>
  <cols>
    <col min="1" max="1" width="4.42578125" style="7" customWidth="1"/>
    <col min="2" max="2" width="16.5703125" style="11" customWidth="1"/>
    <col min="3" max="3" width="11.5703125" style="11" customWidth="1"/>
    <col min="4" max="4" width="10" style="11" customWidth="1"/>
    <col min="5" max="5" width="9" style="11" customWidth="1"/>
    <col min="6" max="6" width="21" style="11" customWidth="1"/>
    <col min="7" max="7" width="8.140625" style="11" customWidth="1"/>
    <col min="8" max="8" width="16.85546875" style="11" customWidth="1"/>
    <col min="9" max="9" width="6.85546875" style="11" customWidth="1"/>
    <col min="10" max="13" width="8.85546875" style="11"/>
    <col min="14" max="14" width="10.42578125" style="11" customWidth="1"/>
    <col min="15" max="15" width="9.42578125" style="11" customWidth="1"/>
    <col min="16" max="18" width="8.85546875" style="11"/>
    <col min="19" max="19" width="9.7109375" style="11" customWidth="1"/>
    <col min="20" max="20" width="8.85546875" style="11"/>
    <col min="21" max="21" width="9.42578125" style="11" customWidth="1"/>
    <col min="22" max="24" width="8.85546875" style="11"/>
    <col min="25" max="25" width="13.7109375" style="11" customWidth="1"/>
    <col min="26" max="256" width="8.85546875" style="7"/>
    <col min="257" max="257" width="4.42578125" style="7" customWidth="1"/>
    <col min="258" max="258" width="16.5703125" style="7" customWidth="1"/>
    <col min="259" max="259" width="11.5703125" style="7" customWidth="1"/>
    <col min="260" max="260" width="10" style="7" customWidth="1"/>
    <col min="261" max="261" width="9" style="7" customWidth="1"/>
    <col min="262" max="262" width="21" style="7" customWidth="1"/>
    <col min="263" max="263" width="8.140625" style="7" customWidth="1"/>
    <col min="264" max="264" width="16.85546875" style="7" customWidth="1"/>
    <col min="265" max="265" width="6.85546875" style="7" customWidth="1"/>
    <col min="266" max="269" width="8.85546875" style="7"/>
    <col min="270" max="270" width="10.42578125" style="7" customWidth="1"/>
    <col min="271" max="271" width="9.42578125" style="7" customWidth="1"/>
    <col min="272" max="274" width="8.85546875" style="7"/>
    <col min="275" max="275" width="9.7109375" style="7" customWidth="1"/>
    <col min="276" max="276" width="8.85546875" style="7"/>
    <col min="277" max="277" width="9.42578125" style="7" customWidth="1"/>
    <col min="278" max="280" width="8.85546875" style="7"/>
    <col min="281" max="281" width="13.7109375" style="7" customWidth="1"/>
    <col min="282" max="512" width="8.85546875" style="7"/>
    <col min="513" max="513" width="4.42578125" style="7" customWidth="1"/>
    <col min="514" max="514" width="16.5703125" style="7" customWidth="1"/>
    <col min="515" max="515" width="11.5703125" style="7" customWidth="1"/>
    <col min="516" max="516" width="10" style="7" customWidth="1"/>
    <col min="517" max="517" width="9" style="7" customWidth="1"/>
    <col min="518" max="518" width="21" style="7" customWidth="1"/>
    <col min="519" max="519" width="8.140625" style="7" customWidth="1"/>
    <col min="520" max="520" width="16.85546875" style="7" customWidth="1"/>
    <col min="521" max="521" width="6.85546875" style="7" customWidth="1"/>
    <col min="522" max="525" width="8.85546875" style="7"/>
    <col min="526" max="526" width="10.42578125" style="7" customWidth="1"/>
    <col min="527" max="527" width="9.42578125" style="7" customWidth="1"/>
    <col min="528" max="530" width="8.85546875" style="7"/>
    <col min="531" max="531" width="9.7109375" style="7" customWidth="1"/>
    <col min="532" max="532" width="8.85546875" style="7"/>
    <col min="533" max="533" width="9.42578125" style="7" customWidth="1"/>
    <col min="534" max="536" width="8.85546875" style="7"/>
    <col min="537" max="537" width="13.7109375" style="7" customWidth="1"/>
    <col min="538" max="768" width="8.85546875" style="7"/>
    <col min="769" max="769" width="4.42578125" style="7" customWidth="1"/>
    <col min="770" max="770" width="16.5703125" style="7" customWidth="1"/>
    <col min="771" max="771" width="11.5703125" style="7" customWidth="1"/>
    <col min="772" max="772" width="10" style="7" customWidth="1"/>
    <col min="773" max="773" width="9" style="7" customWidth="1"/>
    <col min="774" max="774" width="21" style="7" customWidth="1"/>
    <col min="775" max="775" width="8.140625" style="7" customWidth="1"/>
    <col min="776" max="776" width="16.85546875" style="7" customWidth="1"/>
    <col min="777" max="777" width="6.85546875" style="7" customWidth="1"/>
    <col min="778" max="781" width="8.85546875" style="7"/>
    <col min="782" max="782" width="10.42578125" style="7" customWidth="1"/>
    <col min="783" max="783" width="9.42578125" style="7" customWidth="1"/>
    <col min="784" max="786" width="8.85546875" style="7"/>
    <col min="787" max="787" width="9.7109375" style="7" customWidth="1"/>
    <col min="788" max="788" width="8.85546875" style="7"/>
    <col min="789" max="789" width="9.42578125" style="7" customWidth="1"/>
    <col min="790" max="792" width="8.85546875" style="7"/>
    <col min="793" max="793" width="13.7109375" style="7" customWidth="1"/>
    <col min="794" max="1024" width="8.85546875" style="7"/>
    <col min="1025" max="1025" width="4.42578125" style="7" customWidth="1"/>
    <col min="1026" max="1026" width="16.5703125" style="7" customWidth="1"/>
    <col min="1027" max="1027" width="11.5703125" style="7" customWidth="1"/>
    <col min="1028" max="1028" width="10" style="7" customWidth="1"/>
    <col min="1029" max="1029" width="9" style="7" customWidth="1"/>
    <col min="1030" max="1030" width="21" style="7" customWidth="1"/>
    <col min="1031" max="1031" width="8.140625" style="7" customWidth="1"/>
    <col min="1032" max="1032" width="16.85546875" style="7" customWidth="1"/>
    <col min="1033" max="1033" width="6.85546875" style="7" customWidth="1"/>
    <col min="1034" max="1037" width="8.85546875" style="7"/>
    <col min="1038" max="1038" width="10.42578125" style="7" customWidth="1"/>
    <col min="1039" max="1039" width="9.42578125" style="7" customWidth="1"/>
    <col min="1040" max="1042" width="8.85546875" style="7"/>
    <col min="1043" max="1043" width="9.7109375" style="7" customWidth="1"/>
    <col min="1044" max="1044" width="8.85546875" style="7"/>
    <col min="1045" max="1045" width="9.42578125" style="7" customWidth="1"/>
    <col min="1046" max="1048" width="8.85546875" style="7"/>
    <col min="1049" max="1049" width="13.7109375" style="7" customWidth="1"/>
    <col min="1050" max="1280" width="8.85546875" style="7"/>
    <col min="1281" max="1281" width="4.42578125" style="7" customWidth="1"/>
    <col min="1282" max="1282" width="16.5703125" style="7" customWidth="1"/>
    <col min="1283" max="1283" width="11.5703125" style="7" customWidth="1"/>
    <col min="1284" max="1284" width="10" style="7" customWidth="1"/>
    <col min="1285" max="1285" width="9" style="7" customWidth="1"/>
    <col min="1286" max="1286" width="21" style="7" customWidth="1"/>
    <col min="1287" max="1287" width="8.140625" style="7" customWidth="1"/>
    <col min="1288" max="1288" width="16.85546875" style="7" customWidth="1"/>
    <col min="1289" max="1289" width="6.85546875" style="7" customWidth="1"/>
    <col min="1290" max="1293" width="8.85546875" style="7"/>
    <col min="1294" max="1294" width="10.42578125" style="7" customWidth="1"/>
    <col min="1295" max="1295" width="9.42578125" style="7" customWidth="1"/>
    <col min="1296" max="1298" width="8.85546875" style="7"/>
    <col min="1299" max="1299" width="9.7109375" style="7" customWidth="1"/>
    <col min="1300" max="1300" width="8.85546875" style="7"/>
    <col min="1301" max="1301" width="9.42578125" style="7" customWidth="1"/>
    <col min="1302" max="1304" width="8.85546875" style="7"/>
    <col min="1305" max="1305" width="13.7109375" style="7" customWidth="1"/>
    <col min="1306" max="1536" width="8.85546875" style="7"/>
    <col min="1537" max="1537" width="4.42578125" style="7" customWidth="1"/>
    <col min="1538" max="1538" width="16.5703125" style="7" customWidth="1"/>
    <col min="1539" max="1539" width="11.5703125" style="7" customWidth="1"/>
    <col min="1540" max="1540" width="10" style="7" customWidth="1"/>
    <col min="1541" max="1541" width="9" style="7" customWidth="1"/>
    <col min="1542" max="1542" width="21" style="7" customWidth="1"/>
    <col min="1543" max="1543" width="8.140625" style="7" customWidth="1"/>
    <col min="1544" max="1544" width="16.85546875" style="7" customWidth="1"/>
    <col min="1545" max="1545" width="6.85546875" style="7" customWidth="1"/>
    <col min="1546" max="1549" width="8.85546875" style="7"/>
    <col min="1550" max="1550" width="10.42578125" style="7" customWidth="1"/>
    <col min="1551" max="1551" width="9.42578125" style="7" customWidth="1"/>
    <col min="1552" max="1554" width="8.85546875" style="7"/>
    <col min="1555" max="1555" width="9.7109375" style="7" customWidth="1"/>
    <col min="1556" max="1556" width="8.85546875" style="7"/>
    <col min="1557" max="1557" width="9.42578125" style="7" customWidth="1"/>
    <col min="1558" max="1560" width="8.85546875" style="7"/>
    <col min="1561" max="1561" width="13.7109375" style="7" customWidth="1"/>
    <col min="1562" max="1792" width="8.85546875" style="7"/>
    <col min="1793" max="1793" width="4.42578125" style="7" customWidth="1"/>
    <col min="1794" max="1794" width="16.5703125" style="7" customWidth="1"/>
    <col min="1795" max="1795" width="11.5703125" style="7" customWidth="1"/>
    <col min="1796" max="1796" width="10" style="7" customWidth="1"/>
    <col min="1797" max="1797" width="9" style="7" customWidth="1"/>
    <col min="1798" max="1798" width="21" style="7" customWidth="1"/>
    <col min="1799" max="1799" width="8.140625" style="7" customWidth="1"/>
    <col min="1800" max="1800" width="16.85546875" style="7" customWidth="1"/>
    <col min="1801" max="1801" width="6.85546875" style="7" customWidth="1"/>
    <col min="1802" max="1805" width="8.85546875" style="7"/>
    <col min="1806" max="1806" width="10.42578125" style="7" customWidth="1"/>
    <col min="1807" max="1807" width="9.42578125" style="7" customWidth="1"/>
    <col min="1808" max="1810" width="8.85546875" style="7"/>
    <col min="1811" max="1811" width="9.7109375" style="7" customWidth="1"/>
    <col min="1812" max="1812" width="8.85546875" style="7"/>
    <col min="1813" max="1813" width="9.42578125" style="7" customWidth="1"/>
    <col min="1814" max="1816" width="8.85546875" style="7"/>
    <col min="1817" max="1817" width="13.7109375" style="7" customWidth="1"/>
    <col min="1818" max="2048" width="8.85546875" style="7"/>
    <col min="2049" max="2049" width="4.42578125" style="7" customWidth="1"/>
    <col min="2050" max="2050" width="16.5703125" style="7" customWidth="1"/>
    <col min="2051" max="2051" width="11.5703125" style="7" customWidth="1"/>
    <col min="2052" max="2052" width="10" style="7" customWidth="1"/>
    <col min="2053" max="2053" width="9" style="7" customWidth="1"/>
    <col min="2054" max="2054" width="21" style="7" customWidth="1"/>
    <col min="2055" max="2055" width="8.140625" style="7" customWidth="1"/>
    <col min="2056" max="2056" width="16.85546875" style="7" customWidth="1"/>
    <col min="2057" max="2057" width="6.85546875" style="7" customWidth="1"/>
    <col min="2058" max="2061" width="8.85546875" style="7"/>
    <col min="2062" max="2062" width="10.42578125" style="7" customWidth="1"/>
    <col min="2063" max="2063" width="9.42578125" style="7" customWidth="1"/>
    <col min="2064" max="2066" width="8.85546875" style="7"/>
    <col min="2067" max="2067" width="9.7109375" style="7" customWidth="1"/>
    <col min="2068" max="2068" width="8.85546875" style="7"/>
    <col min="2069" max="2069" width="9.42578125" style="7" customWidth="1"/>
    <col min="2070" max="2072" width="8.85546875" style="7"/>
    <col min="2073" max="2073" width="13.7109375" style="7" customWidth="1"/>
    <col min="2074" max="2304" width="8.85546875" style="7"/>
    <col min="2305" max="2305" width="4.42578125" style="7" customWidth="1"/>
    <col min="2306" max="2306" width="16.5703125" style="7" customWidth="1"/>
    <col min="2307" max="2307" width="11.5703125" style="7" customWidth="1"/>
    <col min="2308" max="2308" width="10" style="7" customWidth="1"/>
    <col min="2309" max="2309" width="9" style="7" customWidth="1"/>
    <col min="2310" max="2310" width="21" style="7" customWidth="1"/>
    <col min="2311" max="2311" width="8.140625" style="7" customWidth="1"/>
    <col min="2312" max="2312" width="16.85546875" style="7" customWidth="1"/>
    <col min="2313" max="2313" width="6.85546875" style="7" customWidth="1"/>
    <col min="2314" max="2317" width="8.85546875" style="7"/>
    <col min="2318" max="2318" width="10.42578125" style="7" customWidth="1"/>
    <col min="2319" max="2319" width="9.42578125" style="7" customWidth="1"/>
    <col min="2320" max="2322" width="8.85546875" style="7"/>
    <col min="2323" max="2323" width="9.7109375" style="7" customWidth="1"/>
    <col min="2324" max="2324" width="8.85546875" style="7"/>
    <col min="2325" max="2325" width="9.42578125" style="7" customWidth="1"/>
    <col min="2326" max="2328" width="8.85546875" style="7"/>
    <col min="2329" max="2329" width="13.7109375" style="7" customWidth="1"/>
    <col min="2330" max="2560" width="8.85546875" style="7"/>
    <col min="2561" max="2561" width="4.42578125" style="7" customWidth="1"/>
    <col min="2562" max="2562" width="16.5703125" style="7" customWidth="1"/>
    <col min="2563" max="2563" width="11.5703125" style="7" customWidth="1"/>
    <col min="2564" max="2564" width="10" style="7" customWidth="1"/>
    <col min="2565" max="2565" width="9" style="7" customWidth="1"/>
    <col min="2566" max="2566" width="21" style="7" customWidth="1"/>
    <col min="2567" max="2567" width="8.140625" style="7" customWidth="1"/>
    <col min="2568" max="2568" width="16.85546875" style="7" customWidth="1"/>
    <col min="2569" max="2569" width="6.85546875" style="7" customWidth="1"/>
    <col min="2570" max="2573" width="8.85546875" style="7"/>
    <col min="2574" max="2574" width="10.42578125" style="7" customWidth="1"/>
    <col min="2575" max="2575" width="9.42578125" style="7" customWidth="1"/>
    <col min="2576" max="2578" width="8.85546875" style="7"/>
    <col min="2579" max="2579" width="9.7109375" style="7" customWidth="1"/>
    <col min="2580" max="2580" width="8.85546875" style="7"/>
    <col min="2581" max="2581" width="9.42578125" style="7" customWidth="1"/>
    <col min="2582" max="2584" width="8.85546875" style="7"/>
    <col min="2585" max="2585" width="13.7109375" style="7" customWidth="1"/>
    <col min="2586" max="2816" width="8.85546875" style="7"/>
    <col min="2817" max="2817" width="4.42578125" style="7" customWidth="1"/>
    <col min="2818" max="2818" width="16.5703125" style="7" customWidth="1"/>
    <col min="2819" max="2819" width="11.5703125" style="7" customWidth="1"/>
    <col min="2820" max="2820" width="10" style="7" customWidth="1"/>
    <col min="2821" max="2821" width="9" style="7" customWidth="1"/>
    <col min="2822" max="2822" width="21" style="7" customWidth="1"/>
    <col min="2823" max="2823" width="8.140625" style="7" customWidth="1"/>
    <col min="2824" max="2824" width="16.85546875" style="7" customWidth="1"/>
    <col min="2825" max="2825" width="6.85546875" style="7" customWidth="1"/>
    <col min="2826" max="2829" width="8.85546875" style="7"/>
    <col min="2830" max="2830" width="10.42578125" style="7" customWidth="1"/>
    <col min="2831" max="2831" width="9.42578125" style="7" customWidth="1"/>
    <col min="2832" max="2834" width="8.85546875" style="7"/>
    <col min="2835" max="2835" width="9.7109375" style="7" customWidth="1"/>
    <col min="2836" max="2836" width="8.85546875" style="7"/>
    <col min="2837" max="2837" width="9.42578125" style="7" customWidth="1"/>
    <col min="2838" max="2840" width="8.85546875" style="7"/>
    <col min="2841" max="2841" width="13.7109375" style="7" customWidth="1"/>
    <col min="2842" max="3072" width="8.85546875" style="7"/>
    <col min="3073" max="3073" width="4.42578125" style="7" customWidth="1"/>
    <col min="3074" max="3074" width="16.5703125" style="7" customWidth="1"/>
    <col min="3075" max="3075" width="11.5703125" style="7" customWidth="1"/>
    <col min="3076" max="3076" width="10" style="7" customWidth="1"/>
    <col min="3077" max="3077" width="9" style="7" customWidth="1"/>
    <col min="3078" max="3078" width="21" style="7" customWidth="1"/>
    <col min="3079" max="3079" width="8.140625" style="7" customWidth="1"/>
    <col min="3080" max="3080" width="16.85546875" style="7" customWidth="1"/>
    <col min="3081" max="3081" width="6.85546875" style="7" customWidth="1"/>
    <col min="3082" max="3085" width="8.85546875" style="7"/>
    <col min="3086" max="3086" width="10.42578125" style="7" customWidth="1"/>
    <col min="3087" max="3087" width="9.42578125" style="7" customWidth="1"/>
    <col min="3088" max="3090" width="8.85546875" style="7"/>
    <col min="3091" max="3091" width="9.7109375" style="7" customWidth="1"/>
    <col min="3092" max="3092" width="8.85546875" style="7"/>
    <col min="3093" max="3093" width="9.42578125" style="7" customWidth="1"/>
    <col min="3094" max="3096" width="8.85546875" style="7"/>
    <col min="3097" max="3097" width="13.7109375" style="7" customWidth="1"/>
    <col min="3098" max="3328" width="8.85546875" style="7"/>
    <col min="3329" max="3329" width="4.42578125" style="7" customWidth="1"/>
    <col min="3330" max="3330" width="16.5703125" style="7" customWidth="1"/>
    <col min="3331" max="3331" width="11.5703125" style="7" customWidth="1"/>
    <col min="3332" max="3332" width="10" style="7" customWidth="1"/>
    <col min="3333" max="3333" width="9" style="7" customWidth="1"/>
    <col min="3334" max="3334" width="21" style="7" customWidth="1"/>
    <col min="3335" max="3335" width="8.140625" style="7" customWidth="1"/>
    <col min="3336" max="3336" width="16.85546875" style="7" customWidth="1"/>
    <col min="3337" max="3337" width="6.85546875" style="7" customWidth="1"/>
    <col min="3338" max="3341" width="8.85546875" style="7"/>
    <col min="3342" max="3342" width="10.42578125" style="7" customWidth="1"/>
    <col min="3343" max="3343" width="9.42578125" style="7" customWidth="1"/>
    <col min="3344" max="3346" width="8.85546875" style="7"/>
    <col min="3347" max="3347" width="9.7109375" style="7" customWidth="1"/>
    <col min="3348" max="3348" width="8.85546875" style="7"/>
    <col min="3349" max="3349" width="9.42578125" style="7" customWidth="1"/>
    <col min="3350" max="3352" width="8.85546875" style="7"/>
    <col min="3353" max="3353" width="13.7109375" style="7" customWidth="1"/>
    <col min="3354" max="3584" width="8.85546875" style="7"/>
    <col min="3585" max="3585" width="4.42578125" style="7" customWidth="1"/>
    <col min="3586" max="3586" width="16.5703125" style="7" customWidth="1"/>
    <col min="3587" max="3587" width="11.5703125" style="7" customWidth="1"/>
    <col min="3588" max="3588" width="10" style="7" customWidth="1"/>
    <col min="3589" max="3589" width="9" style="7" customWidth="1"/>
    <col min="3590" max="3590" width="21" style="7" customWidth="1"/>
    <col min="3591" max="3591" width="8.140625" style="7" customWidth="1"/>
    <col min="3592" max="3592" width="16.85546875" style="7" customWidth="1"/>
    <col min="3593" max="3593" width="6.85546875" style="7" customWidth="1"/>
    <col min="3594" max="3597" width="8.85546875" style="7"/>
    <col min="3598" max="3598" width="10.42578125" style="7" customWidth="1"/>
    <col min="3599" max="3599" width="9.42578125" style="7" customWidth="1"/>
    <col min="3600" max="3602" width="8.85546875" style="7"/>
    <col min="3603" max="3603" width="9.7109375" style="7" customWidth="1"/>
    <col min="3604" max="3604" width="8.85546875" style="7"/>
    <col min="3605" max="3605" width="9.42578125" style="7" customWidth="1"/>
    <col min="3606" max="3608" width="8.85546875" style="7"/>
    <col min="3609" max="3609" width="13.7109375" style="7" customWidth="1"/>
    <col min="3610" max="3840" width="8.85546875" style="7"/>
    <col min="3841" max="3841" width="4.42578125" style="7" customWidth="1"/>
    <col min="3842" max="3842" width="16.5703125" style="7" customWidth="1"/>
    <col min="3843" max="3843" width="11.5703125" style="7" customWidth="1"/>
    <col min="3844" max="3844" width="10" style="7" customWidth="1"/>
    <col min="3845" max="3845" width="9" style="7" customWidth="1"/>
    <col min="3846" max="3846" width="21" style="7" customWidth="1"/>
    <col min="3847" max="3847" width="8.140625" style="7" customWidth="1"/>
    <col min="3848" max="3848" width="16.85546875" style="7" customWidth="1"/>
    <col min="3849" max="3849" width="6.85546875" style="7" customWidth="1"/>
    <col min="3850" max="3853" width="8.85546875" style="7"/>
    <col min="3854" max="3854" width="10.42578125" style="7" customWidth="1"/>
    <col min="3855" max="3855" width="9.42578125" style="7" customWidth="1"/>
    <col min="3856" max="3858" width="8.85546875" style="7"/>
    <col min="3859" max="3859" width="9.7109375" style="7" customWidth="1"/>
    <col min="3860" max="3860" width="8.85546875" style="7"/>
    <col min="3861" max="3861" width="9.42578125" style="7" customWidth="1"/>
    <col min="3862" max="3864" width="8.85546875" style="7"/>
    <col min="3865" max="3865" width="13.7109375" style="7" customWidth="1"/>
    <col min="3866" max="4096" width="8.85546875" style="7"/>
    <col min="4097" max="4097" width="4.42578125" style="7" customWidth="1"/>
    <col min="4098" max="4098" width="16.5703125" style="7" customWidth="1"/>
    <col min="4099" max="4099" width="11.5703125" style="7" customWidth="1"/>
    <col min="4100" max="4100" width="10" style="7" customWidth="1"/>
    <col min="4101" max="4101" width="9" style="7" customWidth="1"/>
    <col min="4102" max="4102" width="21" style="7" customWidth="1"/>
    <col min="4103" max="4103" width="8.140625" style="7" customWidth="1"/>
    <col min="4104" max="4104" width="16.85546875" style="7" customWidth="1"/>
    <col min="4105" max="4105" width="6.85546875" style="7" customWidth="1"/>
    <col min="4106" max="4109" width="8.85546875" style="7"/>
    <col min="4110" max="4110" width="10.42578125" style="7" customWidth="1"/>
    <col min="4111" max="4111" width="9.42578125" style="7" customWidth="1"/>
    <col min="4112" max="4114" width="8.85546875" style="7"/>
    <col min="4115" max="4115" width="9.7109375" style="7" customWidth="1"/>
    <col min="4116" max="4116" width="8.85546875" style="7"/>
    <col min="4117" max="4117" width="9.42578125" style="7" customWidth="1"/>
    <col min="4118" max="4120" width="8.85546875" style="7"/>
    <col min="4121" max="4121" width="13.7109375" style="7" customWidth="1"/>
    <col min="4122" max="4352" width="8.85546875" style="7"/>
    <col min="4353" max="4353" width="4.42578125" style="7" customWidth="1"/>
    <col min="4354" max="4354" width="16.5703125" style="7" customWidth="1"/>
    <col min="4355" max="4355" width="11.5703125" style="7" customWidth="1"/>
    <col min="4356" max="4356" width="10" style="7" customWidth="1"/>
    <col min="4357" max="4357" width="9" style="7" customWidth="1"/>
    <col min="4358" max="4358" width="21" style="7" customWidth="1"/>
    <col min="4359" max="4359" width="8.140625" style="7" customWidth="1"/>
    <col min="4360" max="4360" width="16.85546875" style="7" customWidth="1"/>
    <col min="4361" max="4361" width="6.85546875" style="7" customWidth="1"/>
    <col min="4362" max="4365" width="8.85546875" style="7"/>
    <col min="4366" max="4366" width="10.42578125" style="7" customWidth="1"/>
    <col min="4367" max="4367" width="9.42578125" style="7" customWidth="1"/>
    <col min="4368" max="4370" width="8.85546875" style="7"/>
    <col min="4371" max="4371" width="9.7109375" style="7" customWidth="1"/>
    <col min="4372" max="4372" width="8.85546875" style="7"/>
    <col min="4373" max="4373" width="9.42578125" style="7" customWidth="1"/>
    <col min="4374" max="4376" width="8.85546875" style="7"/>
    <col min="4377" max="4377" width="13.7109375" style="7" customWidth="1"/>
    <col min="4378" max="4608" width="8.85546875" style="7"/>
    <col min="4609" max="4609" width="4.42578125" style="7" customWidth="1"/>
    <col min="4610" max="4610" width="16.5703125" style="7" customWidth="1"/>
    <col min="4611" max="4611" width="11.5703125" style="7" customWidth="1"/>
    <col min="4612" max="4612" width="10" style="7" customWidth="1"/>
    <col min="4613" max="4613" width="9" style="7" customWidth="1"/>
    <col min="4614" max="4614" width="21" style="7" customWidth="1"/>
    <col min="4615" max="4615" width="8.140625" style="7" customWidth="1"/>
    <col min="4616" max="4616" width="16.85546875" style="7" customWidth="1"/>
    <col min="4617" max="4617" width="6.85546875" style="7" customWidth="1"/>
    <col min="4618" max="4621" width="8.85546875" style="7"/>
    <col min="4622" max="4622" width="10.42578125" style="7" customWidth="1"/>
    <col min="4623" max="4623" width="9.42578125" style="7" customWidth="1"/>
    <col min="4624" max="4626" width="8.85546875" style="7"/>
    <col min="4627" max="4627" width="9.7109375" style="7" customWidth="1"/>
    <col min="4628" max="4628" width="8.85546875" style="7"/>
    <col min="4629" max="4629" width="9.42578125" style="7" customWidth="1"/>
    <col min="4630" max="4632" width="8.85546875" style="7"/>
    <col min="4633" max="4633" width="13.7109375" style="7" customWidth="1"/>
    <col min="4634" max="4864" width="8.85546875" style="7"/>
    <col min="4865" max="4865" width="4.42578125" style="7" customWidth="1"/>
    <col min="4866" max="4866" width="16.5703125" style="7" customWidth="1"/>
    <col min="4867" max="4867" width="11.5703125" style="7" customWidth="1"/>
    <col min="4868" max="4868" width="10" style="7" customWidth="1"/>
    <col min="4869" max="4869" width="9" style="7" customWidth="1"/>
    <col min="4870" max="4870" width="21" style="7" customWidth="1"/>
    <col min="4871" max="4871" width="8.140625" style="7" customWidth="1"/>
    <col min="4872" max="4872" width="16.85546875" style="7" customWidth="1"/>
    <col min="4873" max="4873" width="6.85546875" style="7" customWidth="1"/>
    <col min="4874" max="4877" width="8.85546875" style="7"/>
    <col min="4878" max="4878" width="10.42578125" style="7" customWidth="1"/>
    <col min="4879" max="4879" width="9.42578125" style="7" customWidth="1"/>
    <col min="4880" max="4882" width="8.85546875" style="7"/>
    <col min="4883" max="4883" width="9.7109375" style="7" customWidth="1"/>
    <col min="4884" max="4884" width="8.85546875" style="7"/>
    <col min="4885" max="4885" width="9.42578125" style="7" customWidth="1"/>
    <col min="4886" max="4888" width="8.85546875" style="7"/>
    <col min="4889" max="4889" width="13.7109375" style="7" customWidth="1"/>
    <col min="4890" max="5120" width="8.85546875" style="7"/>
    <col min="5121" max="5121" width="4.42578125" style="7" customWidth="1"/>
    <col min="5122" max="5122" width="16.5703125" style="7" customWidth="1"/>
    <col min="5123" max="5123" width="11.5703125" style="7" customWidth="1"/>
    <col min="5124" max="5124" width="10" style="7" customWidth="1"/>
    <col min="5125" max="5125" width="9" style="7" customWidth="1"/>
    <col min="5126" max="5126" width="21" style="7" customWidth="1"/>
    <col min="5127" max="5127" width="8.140625" style="7" customWidth="1"/>
    <col min="5128" max="5128" width="16.85546875" style="7" customWidth="1"/>
    <col min="5129" max="5129" width="6.85546875" style="7" customWidth="1"/>
    <col min="5130" max="5133" width="8.85546875" style="7"/>
    <col min="5134" max="5134" width="10.42578125" style="7" customWidth="1"/>
    <col min="5135" max="5135" width="9.42578125" style="7" customWidth="1"/>
    <col min="5136" max="5138" width="8.85546875" style="7"/>
    <col min="5139" max="5139" width="9.7109375" style="7" customWidth="1"/>
    <col min="5140" max="5140" width="8.85546875" style="7"/>
    <col min="5141" max="5141" width="9.42578125" style="7" customWidth="1"/>
    <col min="5142" max="5144" width="8.85546875" style="7"/>
    <col min="5145" max="5145" width="13.7109375" style="7" customWidth="1"/>
    <col min="5146" max="5376" width="8.85546875" style="7"/>
    <col min="5377" max="5377" width="4.42578125" style="7" customWidth="1"/>
    <col min="5378" max="5378" width="16.5703125" style="7" customWidth="1"/>
    <col min="5379" max="5379" width="11.5703125" style="7" customWidth="1"/>
    <col min="5380" max="5380" width="10" style="7" customWidth="1"/>
    <col min="5381" max="5381" width="9" style="7" customWidth="1"/>
    <col min="5382" max="5382" width="21" style="7" customWidth="1"/>
    <col min="5383" max="5383" width="8.140625" style="7" customWidth="1"/>
    <col min="5384" max="5384" width="16.85546875" style="7" customWidth="1"/>
    <col min="5385" max="5385" width="6.85546875" style="7" customWidth="1"/>
    <col min="5386" max="5389" width="8.85546875" style="7"/>
    <col min="5390" max="5390" width="10.42578125" style="7" customWidth="1"/>
    <col min="5391" max="5391" width="9.42578125" style="7" customWidth="1"/>
    <col min="5392" max="5394" width="8.85546875" style="7"/>
    <col min="5395" max="5395" width="9.7109375" style="7" customWidth="1"/>
    <col min="5396" max="5396" width="8.85546875" style="7"/>
    <col min="5397" max="5397" width="9.42578125" style="7" customWidth="1"/>
    <col min="5398" max="5400" width="8.85546875" style="7"/>
    <col min="5401" max="5401" width="13.7109375" style="7" customWidth="1"/>
    <col min="5402" max="5632" width="8.85546875" style="7"/>
    <col min="5633" max="5633" width="4.42578125" style="7" customWidth="1"/>
    <col min="5634" max="5634" width="16.5703125" style="7" customWidth="1"/>
    <col min="5635" max="5635" width="11.5703125" style="7" customWidth="1"/>
    <col min="5636" max="5636" width="10" style="7" customWidth="1"/>
    <col min="5637" max="5637" width="9" style="7" customWidth="1"/>
    <col min="5638" max="5638" width="21" style="7" customWidth="1"/>
    <col min="5639" max="5639" width="8.140625" style="7" customWidth="1"/>
    <col min="5640" max="5640" width="16.85546875" style="7" customWidth="1"/>
    <col min="5641" max="5641" width="6.85546875" style="7" customWidth="1"/>
    <col min="5642" max="5645" width="8.85546875" style="7"/>
    <col min="5646" max="5646" width="10.42578125" style="7" customWidth="1"/>
    <col min="5647" max="5647" width="9.42578125" style="7" customWidth="1"/>
    <col min="5648" max="5650" width="8.85546875" style="7"/>
    <col min="5651" max="5651" width="9.7109375" style="7" customWidth="1"/>
    <col min="5652" max="5652" width="8.85546875" style="7"/>
    <col min="5653" max="5653" width="9.42578125" style="7" customWidth="1"/>
    <col min="5654" max="5656" width="8.85546875" style="7"/>
    <col min="5657" max="5657" width="13.7109375" style="7" customWidth="1"/>
    <col min="5658" max="5888" width="8.85546875" style="7"/>
    <col min="5889" max="5889" width="4.42578125" style="7" customWidth="1"/>
    <col min="5890" max="5890" width="16.5703125" style="7" customWidth="1"/>
    <col min="5891" max="5891" width="11.5703125" style="7" customWidth="1"/>
    <col min="5892" max="5892" width="10" style="7" customWidth="1"/>
    <col min="5893" max="5893" width="9" style="7" customWidth="1"/>
    <col min="5894" max="5894" width="21" style="7" customWidth="1"/>
    <col min="5895" max="5895" width="8.140625" style="7" customWidth="1"/>
    <col min="5896" max="5896" width="16.85546875" style="7" customWidth="1"/>
    <col min="5897" max="5897" width="6.85546875" style="7" customWidth="1"/>
    <col min="5898" max="5901" width="8.85546875" style="7"/>
    <col min="5902" max="5902" width="10.42578125" style="7" customWidth="1"/>
    <col min="5903" max="5903" width="9.42578125" style="7" customWidth="1"/>
    <col min="5904" max="5906" width="8.85546875" style="7"/>
    <col min="5907" max="5907" width="9.7109375" style="7" customWidth="1"/>
    <col min="5908" max="5908" width="8.85546875" style="7"/>
    <col min="5909" max="5909" width="9.42578125" style="7" customWidth="1"/>
    <col min="5910" max="5912" width="8.85546875" style="7"/>
    <col min="5913" max="5913" width="13.7109375" style="7" customWidth="1"/>
    <col min="5914" max="6144" width="8.85546875" style="7"/>
    <col min="6145" max="6145" width="4.42578125" style="7" customWidth="1"/>
    <col min="6146" max="6146" width="16.5703125" style="7" customWidth="1"/>
    <col min="6147" max="6147" width="11.5703125" style="7" customWidth="1"/>
    <col min="6148" max="6148" width="10" style="7" customWidth="1"/>
    <col min="6149" max="6149" width="9" style="7" customWidth="1"/>
    <col min="6150" max="6150" width="21" style="7" customWidth="1"/>
    <col min="6151" max="6151" width="8.140625" style="7" customWidth="1"/>
    <col min="6152" max="6152" width="16.85546875" style="7" customWidth="1"/>
    <col min="6153" max="6153" width="6.85546875" style="7" customWidth="1"/>
    <col min="6154" max="6157" width="8.85546875" style="7"/>
    <col min="6158" max="6158" width="10.42578125" style="7" customWidth="1"/>
    <col min="6159" max="6159" width="9.42578125" style="7" customWidth="1"/>
    <col min="6160" max="6162" width="8.85546875" style="7"/>
    <col min="6163" max="6163" width="9.7109375" style="7" customWidth="1"/>
    <col min="6164" max="6164" width="8.85546875" style="7"/>
    <col min="6165" max="6165" width="9.42578125" style="7" customWidth="1"/>
    <col min="6166" max="6168" width="8.85546875" style="7"/>
    <col min="6169" max="6169" width="13.7109375" style="7" customWidth="1"/>
    <col min="6170" max="6400" width="8.85546875" style="7"/>
    <col min="6401" max="6401" width="4.42578125" style="7" customWidth="1"/>
    <col min="6402" max="6402" width="16.5703125" style="7" customWidth="1"/>
    <col min="6403" max="6403" width="11.5703125" style="7" customWidth="1"/>
    <col min="6404" max="6404" width="10" style="7" customWidth="1"/>
    <col min="6405" max="6405" width="9" style="7" customWidth="1"/>
    <col min="6406" max="6406" width="21" style="7" customWidth="1"/>
    <col min="6407" max="6407" width="8.140625" style="7" customWidth="1"/>
    <col min="6408" max="6408" width="16.85546875" style="7" customWidth="1"/>
    <col min="6409" max="6409" width="6.85546875" style="7" customWidth="1"/>
    <col min="6410" max="6413" width="8.85546875" style="7"/>
    <col min="6414" max="6414" width="10.42578125" style="7" customWidth="1"/>
    <col min="6415" max="6415" width="9.42578125" style="7" customWidth="1"/>
    <col min="6416" max="6418" width="8.85546875" style="7"/>
    <col min="6419" max="6419" width="9.7109375" style="7" customWidth="1"/>
    <col min="6420" max="6420" width="8.85546875" style="7"/>
    <col min="6421" max="6421" width="9.42578125" style="7" customWidth="1"/>
    <col min="6422" max="6424" width="8.85546875" style="7"/>
    <col min="6425" max="6425" width="13.7109375" style="7" customWidth="1"/>
    <col min="6426" max="6656" width="8.85546875" style="7"/>
    <col min="6657" max="6657" width="4.42578125" style="7" customWidth="1"/>
    <col min="6658" max="6658" width="16.5703125" style="7" customWidth="1"/>
    <col min="6659" max="6659" width="11.5703125" style="7" customWidth="1"/>
    <col min="6660" max="6660" width="10" style="7" customWidth="1"/>
    <col min="6661" max="6661" width="9" style="7" customWidth="1"/>
    <col min="6662" max="6662" width="21" style="7" customWidth="1"/>
    <col min="6663" max="6663" width="8.140625" style="7" customWidth="1"/>
    <col min="6664" max="6664" width="16.85546875" style="7" customWidth="1"/>
    <col min="6665" max="6665" width="6.85546875" style="7" customWidth="1"/>
    <col min="6666" max="6669" width="8.85546875" style="7"/>
    <col min="6670" max="6670" width="10.42578125" style="7" customWidth="1"/>
    <col min="6671" max="6671" width="9.42578125" style="7" customWidth="1"/>
    <col min="6672" max="6674" width="8.85546875" style="7"/>
    <col min="6675" max="6675" width="9.7109375" style="7" customWidth="1"/>
    <col min="6676" max="6676" width="8.85546875" style="7"/>
    <col min="6677" max="6677" width="9.42578125" style="7" customWidth="1"/>
    <col min="6678" max="6680" width="8.85546875" style="7"/>
    <col min="6681" max="6681" width="13.7109375" style="7" customWidth="1"/>
    <col min="6682" max="6912" width="8.85546875" style="7"/>
    <col min="6913" max="6913" width="4.42578125" style="7" customWidth="1"/>
    <col min="6914" max="6914" width="16.5703125" style="7" customWidth="1"/>
    <col min="6915" max="6915" width="11.5703125" style="7" customWidth="1"/>
    <col min="6916" max="6916" width="10" style="7" customWidth="1"/>
    <col min="6917" max="6917" width="9" style="7" customWidth="1"/>
    <col min="6918" max="6918" width="21" style="7" customWidth="1"/>
    <col min="6919" max="6919" width="8.140625" style="7" customWidth="1"/>
    <col min="6920" max="6920" width="16.85546875" style="7" customWidth="1"/>
    <col min="6921" max="6921" width="6.85546875" style="7" customWidth="1"/>
    <col min="6922" max="6925" width="8.85546875" style="7"/>
    <col min="6926" max="6926" width="10.42578125" style="7" customWidth="1"/>
    <col min="6927" max="6927" width="9.42578125" style="7" customWidth="1"/>
    <col min="6928" max="6930" width="8.85546875" style="7"/>
    <col min="6931" max="6931" width="9.7109375" style="7" customWidth="1"/>
    <col min="6932" max="6932" width="8.85546875" style="7"/>
    <col min="6933" max="6933" width="9.42578125" style="7" customWidth="1"/>
    <col min="6934" max="6936" width="8.85546875" style="7"/>
    <col min="6937" max="6937" width="13.7109375" style="7" customWidth="1"/>
    <col min="6938" max="7168" width="8.85546875" style="7"/>
    <col min="7169" max="7169" width="4.42578125" style="7" customWidth="1"/>
    <col min="7170" max="7170" width="16.5703125" style="7" customWidth="1"/>
    <col min="7171" max="7171" width="11.5703125" style="7" customWidth="1"/>
    <col min="7172" max="7172" width="10" style="7" customWidth="1"/>
    <col min="7173" max="7173" width="9" style="7" customWidth="1"/>
    <col min="7174" max="7174" width="21" style="7" customWidth="1"/>
    <col min="7175" max="7175" width="8.140625" style="7" customWidth="1"/>
    <col min="7176" max="7176" width="16.85546875" style="7" customWidth="1"/>
    <col min="7177" max="7177" width="6.85546875" style="7" customWidth="1"/>
    <col min="7178" max="7181" width="8.85546875" style="7"/>
    <col min="7182" max="7182" width="10.42578125" style="7" customWidth="1"/>
    <col min="7183" max="7183" width="9.42578125" style="7" customWidth="1"/>
    <col min="7184" max="7186" width="8.85546875" style="7"/>
    <col min="7187" max="7187" width="9.7109375" style="7" customWidth="1"/>
    <col min="7188" max="7188" width="8.85546875" style="7"/>
    <col min="7189" max="7189" width="9.42578125" style="7" customWidth="1"/>
    <col min="7190" max="7192" width="8.85546875" style="7"/>
    <col min="7193" max="7193" width="13.7109375" style="7" customWidth="1"/>
    <col min="7194" max="7424" width="8.85546875" style="7"/>
    <col min="7425" max="7425" width="4.42578125" style="7" customWidth="1"/>
    <col min="7426" max="7426" width="16.5703125" style="7" customWidth="1"/>
    <col min="7427" max="7427" width="11.5703125" style="7" customWidth="1"/>
    <col min="7428" max="7428" width="10" style="7" customWidth="1"/>
    <col min="7429" max="7429" width="9" style="7" customWidth="1"/>
    <col min="7430" max="7430" width="21" style="7" customWidth="1"/>
    <col min="7431" max="7431" width="8.140625" style="7" customWidth="1"/>
    <col min="7432" max="7432" width="16.85546875" style="7" customWidth="1"/>
    <col min="7433" max="7433" width="6.85546875" style="7" customWidth="1"/>
    <col min="7434" max="7437" width="8.85546875" style="7"/>
    <col min="7438" max="7438" width="10.42578125" style="7" customWidth="1"/>
    <col min="7439" max="7439" width="9.42578125" style="7" customWidth="1"/>
    <col min="7440" max="7442" width="8.85546875" style="7"/>
    <col min="7443" max="7443" width="9.7109375" style="7" customWidth="1"/>
    <col min="7444" max="7444" width="8.85546875" style="7"/>
    <col min="7445" max="7445" width="9.42578125" style="7" customWidth="1"/>
    <col min="7446" max="7448" width="8.85546875" style="7"/>
    <col min="7449" max="7449" width="13.7109375" style="7" customWidth="1"/>
    <col min="7450" max="7680" width="8.85546875" style="7"/>
    <col min="7681" max="7681" width="4.42578125" style="7" customWidth="1"/>
    <col min="7682" max="7682" width="16.5703125" style="7" customWidth="1"/>
    <col min="7683" max="7683" width="11.5703125" style="7" customWidth="1"/>
    <col min="7684" max="7684" width="10" style="7" customWidth="1"/>
    <col min="7685" max="7685" width="9" style="7" customWidth="1"/>
    <col min="7686" max="7686" width="21" style="7" customWidth="1"/>
    <col min="7687" max="7687" width="8.140625" style="7" customWidth="1"/>
    <col min="7688" max="7688" width="16.85546875" style="7" customWidth="1"/>
    <col min="7689" max="7689" width="6.85546875" style="7" customWidth="1"/>
    <col min="7690" max="7693" width="8.85546875" style="7"/>
    <col min="7694" max="7694" width="10.42578125" style="7" customWidth="1"/>
    <col min="7695" max="7695" width="9.42578125" style="7" customWidth="1"/>
    <col min="7696" max="7698" width="8.85546875" style="7"/>
    <col min="7699" max="7699" width="9.7109375" style="7" customWidth="1"/>
    <col min="7700" max="7700" width="8.85546875" style="7"/>
    <col min="7701" max="7701" width="9.42578125" style="7" customWidth="1"/>
    <col min="7702" max="7704" width="8.85546875" style="7"/>
    <col min="7705" max="7705" width="13.7109375" style="7" customWidth="1"/>
    <col min="7706" max="7936" width="8.85546875" style="7"/>
    <col min="7937" max="7937" width="4.42578125" style="7" customWidth="1"/>
    <col min="7938" max="7938" width="16.5703125" style="7" customWidth="1"/>
    <col min="7939" max="7939" width="11.5703125" style="7" customWidth="1"/>
    <col min="7940" max="7940" width="10" style="7" customWidth="1"/>
    <col min="7941" max="7941" width="9" style="7" customWidth="1"/>
    <col min="7942" max="7942" width="21" style="7" customWidth="1"/>
    <col min="7943" max="7943" width="8.140625" style="7" customWidth="1"/>
    <col min="7944" max="7944" width="16.85546875" style="7" customWidth="1"/>
    <col min="7945" max="7945" width="6.85546875" style="7" customWidth="1"/>
    <col min="7946" max="7949" width="8.85546875" style="7"/>
    <col min="7950" max="7950" width="10.42578125" style="7" customWidth="1"/>
    <col min="7951" max="7951" width="9.42578125" style="7" customWidth="1"/>
    <col min="7952" max="7954" width="8.85546875" style="7"/>
    <col min="7955" max="7955" width="9.7109375" style="7" customWidth="1"/>
    <col min="7956" max="7956" width="8.85546875" style="7"/>
    <col min="7957" max="7957" width="9.42578125" style="7" customWidth="1"/>
    <col min="7958" max="7960" width="8.85546875" style="7"/>
    <col min="7961" max="7961" width="13.7109375" style="7" customWidth="1"/>
    <col min="7962" max="8192" width="8.85546875" style="7"/>
    <col min="8193" max="8193" width="4.42578125" style="7" customWidth="1"/>
    <col min="8194" max="8194" width="16.5703125" style="7" customWidth="1"/>
    <col min="8195" max="8195" width="11.5703125" style="7" customWidth="1"/>
    <col min="8196" max="8196" width="10" style="7" customWidth="1"/>
    <col min="8197" max="8197" width="9" style="7" customWidth="1"/>
    <col min="8198" max="8198" width="21" style="7" customWidth="1"/>
    <col min="8199" max="8199" width="8.140625" style="7" customWidth="1"/>
    <col min="8200" max="8200" width="16.85546875" style="7" customWidth="1"/>
    <col min="8201" max="8201" width="6.85546875" style="7" customWidth="1"/>
    <col min="8202" max="8205" width="8.85546875" style="7"/>
    <col min="8206" max="8206" width="10.42578125" style="7" customWidth="1"/>
    <col min="8207" max="8207" width="9.42578125" style="7" customWidth="1"/>
    <col min="8208" max="8210" width="8.85546875" style="7"/>
    <col min="8211" max="8211" width="9.7109375" style="7" customWidth="1"/>
    <col min="8212" max="8212" width="8.85546875" style="7"/>
    <col min="8213" max="8213" width="9.42578125" style="7" customWidth="1"/>
    <col min="8214" max="8216" width="8.85546875" style="7"/>
    <col min="8217" max="8217" width="13.7109375" style="7" customWidth="1"/>
    <col min="8218" max="8448" width="8.85546875" style="7"/>
    <col min="8449" max="8449" width="4.42578125" style="7" customWidth="1"/>
    <col min="8450" max="8450" width="16.5703125" style="7" customWidth="1"/>
    <col min="8451" max="8451" width="11.5703125" style="7" customWidth="1"/>
    <col min="8452" max="8452" width="10" style="7" customWidth="1"/>
    <col min="8453" max="8453" width="9" style="7" customWidth="1"/>
    <col min="8454" max="8454" width="21" style="7" customWidth="1"/>
    <col min="8455" max="8455" width="8.140625" style="7" customWidth="1"/>
    <col min="8456" max="8456" width="16.85546875" style="7" customWidth="1"/>
    <col min="8457" max="8457" width="6.85546875" style="7" customWidth="1"/>
    <col min="8458" max="8461" width="8.85546875" style="7"/>
    <col min="8462" max="8462" width="10.42578125" style="7" customWidth="1"/>
    <col min="8463" max="8463" width="9.42578125" style="7" customWidth="1"/>
    <col min="8464" max="8466" width="8.85546875" style="7"/>
    <col min="8467" max="8467" width="9.7109375" style="7" customWidth="1"/>
    <col min="8468" max="8468" width="8.85546875" style="7"/>
    <col min="8469" max="8469" width="9.42578125" style="7" customWidth="1"/>
    <col min="8470" max="8472" width="8.85546875" style="7"/>
    <col min="8473" max="8473" width="13.7109375" style="7" customWidth="1"/>
    <col min="8474" max="8704" width="8.85546875" style="7"/>
    <col min="8705" max="8705" width="4.42578125" style="7" customWidth="1"/>
    <col min="8706" max="8706" width="16.5703125" style="7" customWidth="1"/>
    <col min="8707" max="8707" width="11.5703125" style="7" customWidth="1"/>
    <col min="8708" max="8708" width="10" style="7" customWidth="1"/>
    <col min="8709" max="8709" width="9" style="7" customWidth="1"/>
    <col min="8710" max="8710" width="21" style="7" customWidth="1"/>
    <col min="8711" max="8711" width="8.140625" style="7" customWidth="1"/>
    <col min="8712" max="8712" width="16.85546875" style="7" customWidth="1"/>
    <col min="8713" max="8713" width="6.85546875" style="7" customWidth="1"/>
    <col min="8714" max="8717" width="8.85546875" style="7"/>
    <col min="8718" max="8718" width="10.42578125" style="7" customWidth="1"/>
    <col min="8719" max="8719" width="9.42578125" style="7" customWidth="1"/>
    <col min="8720" max="8722" width="8.85546875" style="7"/>
    <col min="8723" max="8723" width="9.7109375" style="7" customWidth="1"/>
    <col min="8724" max="8724" width="8.85546875" style="7"/>
    <col min="8725" max="8725" width="9.42578125" style="7" customWidth="1"/>
    <col min="8726" max="8728" width="8.85546875" style="7"/>
    <col min="8729" max="8729" width="13.7109375" style="7" customWidth="1"/>
    <col min="8730" max="8960" width="8.85546875" style="7"/>
    <col min="8961" max="8961" width="4.42578125" style="7" customWidth="1"/>
    <col min="8962" max="8962" width="16.5703125" style="7" customWidth="1"/>
    <col min="8963" max="8963" width="11.5703125" style="7" customWidth="1"/>
    <col min="8964" max="8964" width="10" style="7" customWidth="1"/>
    <col min="8965" max="8965" width="9" style="7" customWidth="1"/>
    <col min="8966" max="8966" width="21" style="7" customWidth="1"/>
    <col min="8967" max="8967" width="8.140625" style="7" customWidth="1"/>
    <col min="8968" max="8968" width="16.85546875" style="7" customWidth="1"/>
    <col min="8969" max="8969" width="6.85546875" style="7" customWidth="1"/>
    <col min="8970" max="8973" width="8.85546875" style="7"/>
    <col min="8974" max="8974" width="10.42578125" style="7" customWidth="1"/>
    <col min="8975" max="8975" width="9.42578125" style="7" customWidth="1"/>
    <col min="8976" max="8978" width="8.85546875" style="7"/>
    <col min="8979" max="8979" width="9.7109375" style="7" customWidth="1"/>
    <col min="8980" max="8980" width="8.85546875" style="7"/>
    <col min="8981" max="8981" width="9.42578125" style="7" customWidth="1"/>
    <col min="8982" max="8984" width="8.85546875" style="7"/>
    <col min="8985" max="8985" width="13.7109375" style="7" customWidth="1"/>
    <col min="8986" max="9216" width="8.85546875" style="7"/>
    <col min="9217" max="9217" width="4.42578125" style="7" customWidth="1"/>
    <col min="9218" max="9218" width="16.5703125" style="7" customWidth="1"/>
    <col min="9219" max="9219" width="11.5703125" style="7" customWidth="1"/>
    <col min="9220" max="9220" width="10" style="7" customWidth="1"/>
    <col min="9221" max="9221" width="9" style="7" customWidth="1"/>
    <col min="9222" max="9222" width="21" style="7" customWidth="1"/>
    <col min="9223" max="9223" width="8.140625" style="7" customWidth="1"/>
    <col min="9224" max="9224" width="16.85546875" style="7" customWidth="1"/>
    <col min="9225" max="9225" width="6.85546875" style="7" customWidth="1"/>
    <col min="9226" max="9229" width="8.85546875" style="7"/>
    <col min="9230" max="9230" width="10.42578125" style="7" customWidth="1"/>
    <col min="9231" max="9231" width="9.42578125" style="7" customWidth="1"/>
    <col min="9232" max="9234" width="8.85546875" style="7"/>
    <col min="9235" max="9235" width="9.7109375" style="7" customWidth="1"/>
    <col min="9236" max="9236" width="8.85546875" style="7"/>
    <col min="9237" max="9237" width="9.42578125" style="7" customWidth="1"/>
    <col min="9238" max="9240" width="8.85546875" style="7"/>
    <col min="9241" max="9241" width="13.7109375" style="7" customWidth="1"/>
    <col min="9242" max="9472" width="8.85546875" style="7"/>
    <col min="9473" max="9473" width="4.42578125" style="7" customWidth="1"/>
    <col min="9474" max="9474" width="16.5703125" style="7" customWidth="1"/>
    <col min="9475" max="9475" width="11.5703125" style="7" customWidth="1"/>
    <col min="9476" max="9476" width="10" style="7" customWidth="1"/>
    <col min="9477" max="9477" width="9" style="7" customWidth="1"/>
    <col min="9478" max="9478" width="21" style="7" customWidth="1"/>
    <col min="9479" max="9479" width="8.140625" style="7" customWidth="1"/>
    <col min="9480" max="9480" width="16.85546875" style="7" customWidth="1"/>
    <col min="9481" max="9481" width="6.85546875" style="7" customWidth="1"/>
    <col min="9482" max="9485" width="8.85546875" style="7"/>
    <col min="9486" max="9486" width="10.42578125" style="7" customWidth="1"/>
    <col min="9487" max="9487" width="9.42578125" style="7" customWidth="1"/>
    <col min="9488" max="9490" width="8.85546875" style="7"/>
    <col min="9491" max="9491" width="9.7109375" style="7" customWidth="1"/>
    <col min="9492" max="9492" width="8.85546875" style="7"/>
    <col min="9493" max="9493" width="9.42578125" style="7" customWidth="1"/>
    <col min="9494" max="9496" width="8.85546875" style="7"/>
    <col min="9497" max="9497" width="13.7109375" style="7" customWidth="1"/>
    <col min="9498" max="9728" width="8.85546875" style="7"/>
    <col min="9729" max="9729" width="4.42578125" style="7" customWidth="1"/>
    <col min="9730" max="9730" width="16.5703125" style="7" customWidth="1"/>
    <col min="9731" max="9731" width="11.5703125" style="7" customWidth="1"/>
    <col min="9732" max="9732" width="10" style="7" customWidth="1"/>
    <col min="9733" max="9733" width="9" style="7" customWidth="1"/>
    <col min="9734" max="9734" width="21" style="7" customWidth="1"/>
    <col min="9735" max="9735" width="8.140625" style="7" customWidth="1"/>
    <col min="9736" max="9736" width="16.85546875" style="7" customWidth="1"/>
    <col min="9737" max="9737" width="6.85546875" style="7" customWidth="1"/>
    <col min="9738" max="9741" width="8.85546875" style="7"/>
    <col min="9742" max="9742" width="10.42578125" style="7" customWidth="1"/>
    <col min="9743" max="9743" width="9.42578125" style="7" customWidth="1"/>
    <col min="9744" max="9746" width="8.85546875" style="7"/>
    <col min="9747" max="9747" width="9.7109375" style="7" customWidth="1"/>
    <col min="9748" max="9748" width="8.85546875" style="7"/>
    <col min="9749" max="9749" width="9.42578125" style="7" customWidth="1"/>
    <col min="9750" max="9752" width="8.85546875" style="7"/>
    <col min="9753" max="9753" width="13.7109375" style="7" customWidth="1"/>
    <col min="9754" max="9984" width="8.85546875" style="7"/>
    <col min="9985" max="9985" width="4.42578125" style="7" customWidth="1"/>
    <col min="9986" max="9986" width="16.5703125" style="7" customWidth="1"/>
    <col min="9987" max="9987" width="11.5703125" style="7" customWidth="1"/>
    <col min="9988" max="9988" width="10" style="7" customWidth="1"/>
    <col min="9989" max="9989" width="9" style="7" customWidth="1"/>
    <col min="9990" max="9990" width="21" style="7" customWidth="1"/>
    <col min="9991" max="9991" width="8.140625" style="7" customWidth="1"/>
    <col min="9992" max="9992" width="16.85546875" style="7" customWidth="1"/>
    <col min="9993" max="9993" width="6.85546875" style="7" customWidth="1"/>
    <col min="9994" max="9997" width="8.85546875" style="7"/>
    <col min="9998" max="9998" width="10.42578125" style="7" customWidth="1"/>
    <col min="9999" max="9999" width="9.42578125" style="7" customWidth="1"/>
    <col min="10000" max="10002" width="8.85546875" style="7"/>
    <col min="10003" max="10003" width="9.7109375" style="7" customWidth="1"/>
    <col min="10004" max="10004" width="8.85546875" style="7"/>
    <col min="10005" max="10005" width="9.42578125" style="7" customWidth="1"/>
    <col min="10006" max="10008" width="8.85546875" style="7"/>
    <col min="10009" max="10009" width="13.7109375" style="7" customWidth="1"/>
    <col min="10010" max="10240" width="8.85546875" style="7"/>
    <col min="10241" max="10241" width="4.42578125" style="7" customWidth="1"/>
    <col min="10242" max="10242" width="16.5703125" style="7" customWidth="1"/>
    <col min="10243" max="10243" width="11.5703125" style="7" customWidth="1"/>
    <col min="10244" max="10244" width="10" style="7" customWidth="1"/>
    <col min="10245" max="10245" width="9" style="7" customWidth="1"/>
    <col min="10246" max="10246" width="21" style="7" customWidth="1"/>
    <col min="10247" max="10247" width="8.140625" style="7" customWidth="1"/>
    <col min="10248" max="10248" width="16.85546875" style="7" customWidth="1"/>
    <col min="10249" max="10249" width="6.85546875" style="7" customWidth="1"/>
    <col min="10250" max="10253" width="8.85546875" style="7"/>
    <col min="10254" max="10254" width="10.42578125" style="7" customWidth="1"/>
    <col min="10255" max="10255" width="9.42578125" style="7" customWidth="1"/>
    <col min="10256" max="10258" width="8.85546875" style="7"/>
    <col min="10259" max="10259" width="9.7109375" style="7" customWidth="1"/>
    <col min="10260" max="10260" width="8.85546875" style="7"/>
    <col min="10261" max="10261" width="9.42578125" style="7" customWidth="1"/>
    <col min="10262" max="10264" width="8.85546875" style="7"/>
    <col min="10265" max="10265" width="13.7109375" style="7" customWidth="1"/>
    <col min="10266" max="10496" width="8.85546875" style="7"/>
    <col min="10497" max="10497" width="4.42578125" style="7" customWidth="1"/>
    <col min="10498" max="10498" width="16.5703125" style="7" customWidth="1"/>
    <col min="10499" max="10499" width="11.5703125" style="7" customWidth="1"/>
    <col min="10500" max="10500" width="10" style="7" customWidth="1"/>
    <col min="10501" max="10501" width="9" style="7" customWidth="1"/>
    <col min="10502" max="10502" width="21" style="7" customWidth="1"/>
    <col min="10503" max="10503" width="8.140625" style="7" customWidth="1"/>
    <col min="10504" max="10504" width="16.85546875" style="7" customWidth="1"/>
    <col min="10505" max="10505" width="6.85546875" style="7" customWidth="1"/>
    <col min="10506" max="10509" width="8.85546875" style="7"/>
    <col min="10510" max="10510" width="10.42578125" style="7" customWidth="1"/>
    <col min="10511" max="10511" width="9.42578125" style="7" customWidth="1"/>
    <col min="10512" max="10514" width="8.85546875" style="7"/>
    <col min="10515" max="10515" width="9.7109375" style="7" customWidth="1"/>
    <col min="10516" max="10516" width="8.85546875" style="7"/>
    <col min="10517" max="10517" width="9.42578125" style="7" customWidth="1"/>
    <col min="10518" max="10520" width="8.85546875" style="7"/>
    <col min="10521" max="10521" width="13.7109375" style="7" customWidth="1"/>
    <col min="10522" max="10752" width="8.85546875" style="7"/>
    <col min="10753" max="10753" width="4.42578125" style="7" customWidth="1"/>
    <col min="10754" max="10754" width="16.5703125" style="7" customWidth="1"/>
    <col min="10755" max="10755" width="11.5703125" style="7" customWidth="1"/>
    <col min="10756" max="10756" width="10" style="7" customWidth="1"/>
    <col min="10757" max="10757" width="9" style="7" customWidth="1"/>
    <col min="10758" max="10758" width="21" style="7" customWidth="1"/>
    <col min="10759" max="10759" width="8.140625" style="7" customWidth="1"/>
    <col min="10760" max="10760" width="16.85546875" style="7" customWidth="1"/>
    <col min="10761" max="10761" width="6.85546875" style="7" customWidth="1"/>
    <col min="10762" max="10765" width="8.85546875" style="7"/>
    <col min="10766" max="10766" width="10.42578125" style="7" customWidth="1"/>
    <col min="10767" max="10767" width="9.42578125" style="7" customWidth="1"/>
    <col min="10768" max="10770" width="8.85546875" style="7"/>
    <col min="10771" max="10771" width="9.7109375" style="7" customWidth="1"/>
    <col min="10772" max="10772" width="8.85546875" style="7"/>
    <col min="10773" max="10773" width="9.42578125" style="7" customWidth="1"/>
    <col min="10774" max="10776" width="8.85546875" style="7"/>
    <col min="10777" max="10777" width="13.7109375" style="7" customWidth="1"/>
    <col min="10778" max="11008" width="8.85546875" style="7"/>
    <col min="11009" max="11009" width="4.42578125" style="7" customWidth="1"/>
    <col min="11010" max="11010" width="16.5703125" style="7" customWidth="1"/>
    <col min="11011" max="11011" width="11.5703125" style="7" customWidth="1"/>
    <col min="11012" max="11012" width="10" style="7" customWidth="1"/>
    <col min="11013" max="11013" width="9" style="7" customWidth="1"/>
    <col min="11014" max="11014" width="21" style="7" customWidth="1"/>
    <col min="11015" max="11015" width="8.140625" style="7" customWidth="1"/>
    <col min="11016" max="11016" width="16.85546875" style="7" customWidth="1"/>
    <col min="11017" max="11017" width="6.85546875" style="7" customWidth="1"/>
    <col min="11018" max="11021" width="8.85546875" style="7"/>
    <col min="11022" max="11022" width="10.42578125" style="7" customWidth="1"/>
    <col min="11023" max="11023" width="9.42578125" style="7" customWidth="1"/>
    <col min="11024" max="11026" width="8.85546875" style="7"/>
    <col min="11027" max="11027" width="9.7109375" style="7" customWidth="1"/>
    <col min="11028" max="11028" width="8.85546875" style="7"/>
    <col min="11029" max="11029" width="9.42578125" style="7" customWidth="1"/>
    <col min="11030" max="11032" width="8.85546875" style="7"/>
    <col min="11033" max="11033" width="13.7109375" style="7" customWidth="1"/>
    <col min="11034" max="11264" width="8.85546875" style="7"/>
    <col min="11265" max="11265" width="4.42578125" style="7" customWidth="1"/>
    <col min="11266" max="11266" width="16.5703125" style="7" customWidth="1"/>
    <col min="11267" max="11267" width="11.5703125" style="7" customWidth="1"/>
    <col min="11268" max="11268" width="10" style="7" customWidth="1"/>
    <col min="11269" max="11269" width="9" style="7" customWidth="1"/>
    <col min="11270" max="11270" width="21" style="7" customWidth="1"/>
    <col min="11271" max="11271" width="8.140625" style="7" customWidth="1"/>
    <col min="11272" max="11272" width="16.85546875" style="7" customWidth="1"/>
    <col min="11273" max="11273" width="6.85546875" style="7" customWidth="1"/>
    <col min="11274" max="11277" width="8.85546875" style="7"/>
    <col min="11278" max="11278" width="10.42578125" style="7" customWidth="1"/>
    <col min="11279" max="11279" width="9.42578125" style="7" customWidth="1"/>
    <col min="11280" max="11282" width="8.85546875" style="7"/>
    <col min="11283" max="11283" width="9.7109375" style="7" customWidth="1"/>
    <col min="11284" max="11284" width="8.85546875" style="7"/>
    <col min="11285" max="11285" width="9.42578125" style="7" customWidth="1"/>
    <col min="11286" max="11288" width="8.85546875" style="7"/>
    <col min="11289" max="11289" width="13.7109375" style="7" customWidth="1"/>
    <col min="11290" max="11520" width="8.85546875" style="7"/>
    <col min="11521" max="11521" width="4.42578125" style="7" customWidth="1"/>
    <col min="11522" max="11522" width="16.5703125" style="7" customWidth="1"/>
    <col min="11523" max="11523" width="11.5703125" style="7" customWidth="1"/>
    <col min="11524" max="11524" width="10" style="7" customWidth="1"/>
    <col min="11525" max="11525" width="9" style="7" customWidth="1"/>
    <col min="11526" max="11526" width="21" style="7" customWidth="1"/>
    <col min="11527" max="11527" width="8.140625" style="7" customWidth="1"/>
    <col min="11528" max="11528" width="16.85546875" style="7" customWidth="1"/>
    <col min="11529" max="11529" width="6.85546875" style="7" customWidth="1"/>
    <col min="11530" max="11533" width="8.85546875" style="7"/>
    <col min="11534" max="11534" width="10.42578125" style="7" customWidth="1"/>
    <col min="11535" max="11535" width="9.42578125" style="7" customWidth="1"/>
    <col min="11536" max="11538" width="8.85546875" style="7"/>
    <col min="11539" max="11539" width="9.7109375" style="7" customWidth="1"/>
    <col min="11540" max="11540" width="8.85546875" style="7"/>
    <col min="11541" max="11541" width="9.42578125" style="7" customWidth="1"/>
    <col min="11542" max="11544" width="8.85546875" style="7"/>
    <col min="11545" max="11545" width="13.7109375" style="7" customWidth="1"/>
    <col min="11546" max="11776" width="8.85546875" style="7"/>
    <col min="11777" max="11777" width="4.42578125" style="7" customWidth="1"/>
    <col min="11778" max="11778" width="16.5703125" style="7" customWidth="1"/>
    <col min="11779" max="11779" width="11.5703125" style="7" customWidth="1"/>
    <col min="11780" max="11780" width="10" style="7" customWidth="1"/>
    <col min="11781" max="11781" width="9" style="7" customWidth="1"/>
    <col min="11782" max="11782" width="21" style="7" customWidth="1"/>
    <col min="11783" max="11783" width="8.140625" style="7" customWidth="1"/>
    <col min="11784" max="11784" width="16.85546875" style="7" customWidth="1"/>
    <col min="11785" max="11785" width="6.85546875" style="7" customWidth="1"/>
    <col min="11786" max="11789" width="8.85546875" style="7"/>
    <col min="11790" max="11790" width="10.42578125" style="7" customWidth="1"/>
    <col min="11791" max="11791" width="9.42578125" style="7" customWidth="1"/>
    <col min="11792" max="11794" width="8.85546875" style="7"/>
    <col min="11795" max="11795" width="9.7109375" style="7" customWidth="1"/>
    <col min="11796" max="11796" width="8.85546875" style="7"/>
    <col min="11797" max="11797" width="9.42578125" style="7" customWidth="1"/>
    <col min="11798" max="11800" width="8.85546875" style="7"/>
    <col min="11801" max="11801" width="13.7109375" style="7" customWidth="1"/>
    <col min="11802" max="12032" width="8.85546875" style="7"/>
    <col min="12033" max="12033" width="4.42578125" style="7" customWidth="1"/>
    <col min="12034" max="12034" width="16.5703125" style="7" customWidth="1"/>
    <col min="12035" max="12035" width="11.5703125" style="7" customWidth="1"/>
    <col min="12036" max="12036" width="10" style="7" customWidth="1"/>
    <col min="12037" max="12037" width="9" style="7" customWidth="1"/>
    <col min="12038" max="12038" width="21" style="7" customWidth="1"/>
    <col min="12039" max="12039" width="8.140625" style="7" customWidth="1"/>
    <col min="12040" max="12040" width="16.85546875" style="7" customWidth="1"/>
    <col min="12041" max="12041" width="6.85546875" style="7" customWidth="1"/>
    <col min="12042" max="12045" width="8.85546875" style="7"/>
    <col min="12046" max="12046" width="10.42578125" style="7" customWidth="1"/>
    <col min="12047" max="12047" width="9.42578125" style="7" customWidth="1"/>
    <col min="12048" max="12050" width="8.85546875" style="7"/>
    <col min="12051" max="12051" width="9.7109375" style="7" customWidth="1"/>
    <col min="12052" max="12052" width="8.85546875" style="7"/>
    <col min="12053" max="12053" width="9.42578125" style="7" customWidth="1"/>
    <col min="12054" max="12056" width="8.85546875" style="7"/>
    <col min="12057" max="12057" width="13.7109375" style="7" customWidth="1"/>
    <col min="12058" max="12288" width="8.85546875" style="7"/>
    <col min="12289" max="12289" width="4.42578125" style="7" customWidth="1"/>
    <col min="12290" max="12290" width="16.5703125" style="7" customWidth="1"/>
    <col min="12291" max="12291" width="11.5703125" style="7" customWidth="1"/>
    <col min="12292" max="12292" width="10" style="7" customWidth="1"/>
    <col min="12293" max="12293" width="9" style="7" customWidth="1"/>
    <col min="12294" max="12294" width="21" style="7" customWidth="1"/>
    <col min="12295" max="12295" width="8.140625" style="7" customWidth="1"/>
    <col min="12296" max="12296" width="16.85546875" style="7" customWidth="1"/>
    <col min="12297" max="12297" width="6.85546875" style="7" customWidth="1"/>
    <col min="12298" max="12301" width="8.85546875" style="7"/>
    <col min="12302" max="12302" width="10.42578125" style="7" customWidth="1"/>
    <col min="12303" max="12303" width="9.42578125" style="7" customWidth="1"/>
    <col min="12304" max="12306" width="8.85546875" style="7"/>
    <col min="12307" max="12307" width="9.7109375" style="7" customWidth="1"/>
    <col min="12308" max="12308" width="8.85546875" style="7"/>
    <col min="12309" max="12309" width="9.42578125" style="7" customWidth="1"/>
    <col min="12310" max="12312" width="8.85546875" style="7"/>
    <col min="12313" max="12313" width="13.7109375" style="7" customWidth="1"/>
    <col min="12314" max="12544" width="8.85546875" style="7"/>
    <col min="12545" max="12545" width="4.42578125" style="7" customWidth="1"/>
    <col min="12546" max="12546" width="16.5703125" style="7" customWidth="1"/>
    <col min="12547" max="12547" width="11.5703125" style="7" customWidth="1"/>
    <col min="12548" max="12548" width="10" style="7" customWidth="1"/>
    <col min="12549" max="12549" width="9" style="7" customWidth="1"/>
    <col min="12550" max="12550" width="21" style="7" customWidth="1"/>
    <col min="12551" max="12551" width="8.140625" style="7" customWidth="1"/>
    <col min="12552" max="12552" width="16.85546875" style="7" customWidth="1"/>
    <col min="12553" max="12553" width="6.85546875" style="7" customWidth="1"/>
    <col min="12554" max="12557" width="8.85546875" style="7"/>
    <col min="12558" max="12558" width="10.42578125" style="7" customWidth="1"/>
    <col min="12559" max="12559" width="9.42578125" style="7" customWidth="1"/>
    <col min="12560" max="12562" width="8.85546875" style="7"/>
    <col min="12563" max="12563" width="9.7109375" style="7" customWidth="1"/>
    <col min="12564" max="12564" width="8.85546875" style="7"/>
    <col min="12565" max="12565" width="9.42578125" style="7" customWidth="1"/>
    <col min="12566" max="12568" width="8.85546875" style="7"/>
    <col min="12569" max="12569" width="13.7109375" style="7" customWidth="1"/>
    <col min="12570" max="12800" width="8.85546875" style="7"/>
    <col min="12801" max="12801" width="4.42578125" style="7" customWidth="1"/>
    <col min="12802" max="12802" width="16.5703125" style="7" customWidth="1"/>
    <col min="12803" max="12803" width="11.5703125" style="7" customWidth="1"/>
    <col min="12804" max="12804" width="10" style="7" customWidth="1"/>
    <col min="12805" max="12805" width="9" style="7" customWidth="1"/>
    <col min="12806" max="12806" width="21" style="7" customWidth="1"/>
    <col min="12807" max="12807" width="8.140625" style="7" customWidth="1"/>
    <col min="12808" max="12808" width="16.85546875" style="7" customWidth="1"/>
    <col min="12809" max="12809" width="6.85546875" style="7" customWidth="1"/>
    <col min="12810" max="12813" width="8.85546875" style="7"/>
    <col min="12814" max="12814" width="10.42578125" style="7" customWidth="1"/>
    <col min="12815" max="12815" width="9.42578125" style="7" customWidth="1"/>
    <col min="12816" max="12818" width="8.85546875" style="7"/>
    <col min="12819" max="12819" width="9.7109375" style="7" customWidth="1"/>
    <col min="12820" max="12820" width="8.85546875" style="7"/>
    <col min="12821" max="12821" width="9.42578125" style="7" customWidth="1"/>
    <col min="12822" max="12824" width="8.85546875" style="7"/>
    <col min="12825" max="12825" width="13.7109375" style="7" customWidth="1"/>
    <col min="12826" max="13056" width="8.85546875" style="7"/>
    <col min="13057" max="13057" width="4.42578125" style="7" customWidth="1"/>
    <col min="13058" max="13058" width="16.5703125" style="7" customWidth="1"/>
    <col min="13059" max="13059" width="11.5703125" style="7" customWidth="1"/>
    <col min="13060" max="13060" width="10" style="7" customWidth="1"/>
    <col min="13061" max="13061" width="9" style="7" customWidth="1"/>
    <col min="13062" max="13062" width="21" style="7" customWidth="1"/>
    <col min="13063" max="13063" width="8.140625" style="7" customWidth="1"/>
    <col min="13064" max="13064" width="16.85546875" style="7" customWidth="1"/>
    <col min="13065" max="13065" width="6.85546875" style="7" customWidth="1"/>
    <col min="13066" max="13069" width="8.85546875" style="7"/>
    <col min="13070" max="13070" width="10.42578125" style="7" customWidth="1"/>
    <col min="13071" max="13071" width="9.42578125" style="7" customWidth="1"/>
    <col min="13072" max="13074" width="8.85546875" style="7"/>
    <col min="13075" max="13075" width="9.7109375" style="7" customWidth="1"/>
    <col min="13076" max="13076" width="8.85546875" style="7"/>
    <col min="13077" max="13077" width="9.42578125" style="7" customWidth="1"/>
    <col min="13078" max="13080" width="8.85546875" style="7"/>
    <col min="13081" max="13081" width="13.7109375" style="7" customWidth="1"/>
    <col min="13082" max="13312" width="8.85546875" style="7"/>
    <col min="13313" max="13313" width="4.42578125" style="7" customWidth="1"/>
    <col min="13314" max="13314" width="16.5703125" style="7" customWidth="1"/>
    <col min="13315" max="13315" width="11.5703125" style="7" customWidth="1"/>
    <col min="13316" max="13316" width="10" style="7" customWidth="1"/>
    <col min="13317" max="13317" width="9" style="7" customWidth="1"/>
    <col min="13318" max="13318" width="21" style="7" customWidth="1"/>
    <col min="13319" max="13319" width="8.140625" style="7" customWidth="1"/>
    <col min="13320" max="13320" width="16.85546875" style="7" customWidth="1"/>
    <col min="13321" max="13321" width="6.85546875" style="7" customWidth="1"/>
    <col min="13322" max="13325" width="8.85546875" style="7"/>
    <col min="13326" max="13326" width="10.42578125" style="7" customWidth="1"/>
    <col min="13327" max="13327" width="9.42578125" style="7" customWidth="1"/>
    <col min="13328" max="13330" width="8.85546875" style="7"/>
    <col min="13331" max="13331" width="9.7109375" style="7" customWidth="1"/>
    <col min="13332" max="13332" width="8.85546875" style="7"/>
    <col min="13333" max="13333" width="9.42578125" style="7" customWidth="1"/>
    <col min="13334" max="13336" width="8.85546875" style="7"/>
    <col min="13337" max="13337" width="13.7109375" style="7" customWidth="1"/>
    <col min="13338" max="13568" width="8.85546875" style="7"/>
    <col min="13569" max="13569" width="4.42578125" style="7" customWidth="1"/>
    <col min="13570" max="13570" width="16.5703125" style="7" customWidth="1"/>
    <col min="13571" max="13571" width="11.5703125" style="7" customWidth="1"/>
    <col min="13572" max="13572" width="10" style="7" customWidth="1"/>
    <col min="13573" max="13573" width="9" style="7" customWidth="1"/>
    <col min="13574" max="13574" width="21" style="7" customWidth="1"/>
    <col min="13575" max="13575" width="8.140625" style="7" customWidth="1"/>
    <col min="13576" max="13576" width="16.85546875" style="7" customWidth="1"/>
    <col min="13577" max="13577" width="6.85546875" style="7" customWidth="1"/>
    <col min="13578" max="13581" width="8.85546875" style="7"/>
    <col min="13582" max="13582" width="10.42578125" style="7" customWidth="1"/>
    <col min="13583" max="13583" width="9.42578125" style="7" customWidth="1"/>
    <col min="13584" max="13586" width="8.85546875" style="7"/>
    <col min="13587" max="13587" width="9.7109375" style="7" customWidth="1"/>
    <col min="13588" max="13588" width="8.85546875" style="7"/>
    <col min="13589" max="13589" width="9.42578125" style="7" customWidth="1"/>
    <col min="13590" max="13592" width="8.85546875" style="7"/>
    <col min="13593" max="13593" width="13.7109375" style="7" customWidth="1"/>
    <col min="13594" max="13824" width="8.85546875" style="7"/>
    <col min="13825" max="13825" width="4.42578125" style="7" customWidth="1"/>
    <col min="13826" max="13826" width="16.5703125" style="7" customWidth="1"/>
    <col min="13827" max="13827" width="11.5703125" style="7" customWidth="1"/>
    <col min="13828" max="13828" width="10" style="7" customWidth="1"/>
    <col min="13829" max="13829" width="9" style="7" customWidth="1"/>
    <col min="13830" max="13830" width="21" style="7" customWidth="1"/>
    <col min="13831" max="13831" width="8.140625" style="7" customWidth="1"/>
    <col min="13832" max="13832" width="16.85546875" style="7" customWidth="1"/>
    <col min="13833" max="13833" width="6.85546875" style="7" customWidth="1"/>
    <col min="13834" max="13837" width="8.85546875" style="7"/>
    <col min="13838" max="13838" width="10.42578125" style="7" customWidth="1"/>
    <col min="13839" max="13839" width="9.42578125" style="7" customWidth="1"/>
    <col min="13840" max="13842" width="8.85546875" style="7"/>
    <col min="13843" max="13843" width="9.7109375" style="7" customWidth="1"/>
    <col min="13844" max="13844" width="8.85546875" style="7"/>
    <col min="13845" max="13845" width="9.42578125" style="7" customWidth="1"/>
    <col min="13846" max="13848" width="8.85546875" style="7"/>
    <col min="13849" max="13849" width="13.7109375" style="7" customWidth="1"/>
    <col min="13850" max="14080" width="8.85546875" style="7"/>
    <col min="14081" max="14081" width="4.42578125" style="7" customWidth="1"/>
    <col min="14082" max="14082" width="16.5703125" style="7" customWidth="1"/>
    <col min="14083" max="14083" width="11.5703125" style="7" customWidth="1"/>
    <col min="14084" max="14084" width="10" style="7" customWidth="1"/>
    <col min="14085" max="14085" width="9" style="7" customWidth="1"/>
    <col min="14086" max="14086" width="21" style="7" customWidth="1"/>
    <col min="14087" max="14087" width="8.140625" style="7" customWidth="1"/>
    <col min="14088" max="14088" width="16.85546875" style="7" customWidth="1"/>
    <col min="14089" max="14089" width="6.85546875" style="7" customWidth="1"/>
    <col min="14090" max="14093" width="8.85546875" style="7"/>
    <col min="14094" max="14094" width="10.42578125" style="7" customWidth="1"/>
    <col min="14095" max="14095" width="9.42578125" style="7" customWidth="1"/>
    <col min="14096" max="14098" width="8.85546875" style="7"/>
    <col min="14099" max="14099" width="9.7109375" style="7" customWidth="1"/>
    <col min="14100" max="14100" width="8.85546875" style="7"/>
    <col min="14101" max="14101" width="9.42578125" style="7" customWidth="1"/>
    <col min="14102" max="14104" width="8.85546875" style="7"/>
    <col min="14105" max="14105" width="13.7109375" style="7" customWidth="1"/>
    <col min="14106" max="14336" width="8.85546875" style="7"/>
    <col min="14337" max="14337" width="4.42578125" style="7" customWidth="1"/>
    <col min="14338" max="14338" width="16.5703125" style="7" customWidth="1"/>
    <col min="14339" max="14339" width="11.5703125" style="7" customWidth="1"/>
    <col min="14340" max="14340" width="10" style="7" customWidth="1"/>
    <col min="14341" max="14341" width="9" style="7" customWidth="1"/>
    <col min="14342" max="14342" width="21" style="7" customWidth="1"/>
    <col min="14343" max="14343" width="8.140625" style="7" customWidth="1"/>
    <col min="14344" max="14344" width="16.85546875" style="7" customWidth="1"/>
    <col min="14345" max="14345" width="6.85546875" style="7" customWidth="1"/>
    <col min="14346" max="14349" width="8.85546875" style="7"/>
    <col min="14350" max="14350" width="10.42578125" style="7" customWidth="1"/>
    <col min="14351" max="14351" width="9.42578125" style="7" customWidth="1"/>
    <col min="14352" max="14354" width="8.85546875" style="7"/>
    <col min="14355" max="14355" width="9.7109375" style="7" customWidth="1"/>
    <col min="14356" max="14356" width="8.85546875" style="7"/>
    <col min="14357" max="14357" width="9.42578125" style="7" customWidth="1"/>
    <col min="14358" max="14360" width="8.85546875" style="7"/>
    <col min="14361" max="14361" width="13.7109375" style="7" customWidth="1"/>
    <col min="14362" max="14592" width="8.85546875" style="7"/>
    <col min="14593" max="14593" width="4.42578125" style="7" customWidth="1"/>
    <col min="14594" max="14594" width="16.5703125" style="7" customWidth="1"/>
    <col min="14595" max="14595" width="11.5703125" style="7" customWidth="1"/>
    <col min="14596" max="14596" width="10" style="7" customWidth="1"/>
    <col min="14597" max="14597" width="9" style="7" customWidth="1"/>
    <col min="14598" max="14598" width="21" style="7" customWidth="1"/>
    <col min="14599" max="14599" width="8.140625" style="7" customWidth="1"/>
    <col min="14600" max="14600" width="16.85546875" style="7" customWidth="1"/>
    <col min="14601" max="14601" width="6.85546875" style="7" customWidth="1"/>
    <col min="14602" max="14605" width="8.85546875" style="7"/>
    <col min="14606" max="14606" width="10.42578125" style="7" customWidth="1"/>
    <col min="14607" max="14607" width="9.42578125" style="7" customWidth="1"/>
    <col min="14608" max="14610" width="8.85546875" style="7"/>
    <col min="14611" max="14611" width="9.7109375" style="7" customWidth="1"/>
    <col min="14612" max="14612" width="8.85546875" style="7"/>
    <col min="14613" max="14613" width="9.42578125" style="7" customWidth="1"/>
    <col min="14614" max="14616" width="8.85546875" style="7"/>
    <col min="14617" max="14617" width="13.7109375" style="7" customWidth="1"/>
    <col min="14618" max="14848" width="8.85546875" style="7"/>
    <col min="14849" max="14849" width="4.42578125" style="7" customWidth="1"/>
    <col min="14850" max="14850" width="16.5703125" style="7" customWidth="1"/>
    <col min="14851" max="14851" width="11.5703125" style="7" customWidth="1"/>
    <col min="14852" max="14852" width="10" style="7" customWidth="1"/>
    <col min="14853" max="14853" width="9" style="7" customWidth="1"/>
    <col min="14854" max="14854" width="21" style="7" customWidth="1"/>
    <col min="14855" max="14855" width="8.140625" style="7" customWidth="1"/>
    <col min="14856" max="14856" width="16.85546875" style="7" customWidth="1"/>
    <col min="14857" max="14857" width="6.85546875" style="7" customWidth="1"/>
    <col min="14858" max="14861" width="8.85546875" style="7"/>
    <col min="14862" max="14862" width="10.42578125" style="7" customWidth="1"/>
    <col min="14863" max="14863" width="9.42578125" style="7" customWidth="1"/>
    <col min="14864" max="14866" width="8.85546875" style="7"/>
    <col min="14867" max="14867" width="9.7109375" style="7" customWidth="1"/>
    <col min="14868" max="14868" width="8.85546875" style="7"/>
    <col min="14869" max="14869" width="9.42578125" style="7" customWidth="1"/>
    <col min="14870" max="14872" width="8.85546875" style="7"/>
    <col min="14873" max="14873" width="13.7109375" style="7" customWidth="1"/>
    <col min="14874" max="15104" width="8.85546875" style="7"/>
    <col min="15105" max="15105" width="4.42578125" style="7" customWidth="1"/>
    <col min="15106" max="15106" width="16.5703125" style="7" customWidth="1"/>
    <col min="15107" max="15107" width="11.5703125" style="7" customWidth="1"/>
    <col min="15108" max="15108" width="10" style="7" customWidth="1"/>
    <col min="15109" max="15109" width="9" style="7" customWidth="1"/>
    <col min="15110" max="15110" width="21" style="7" customWidth="1"/>
    <col min="15111" max="15111" width="8.140625" style="7" customWidth="1"/>
    <col min="15112" max="15112" width="16.85546875" style="7" customWidth="1"/>
    <col min="15113" max="15113" width="6.85546875" style="7" customWidth="1"/>
    <col min="15114" max="15117" width="8.85546875" style="7"/>
    <col min="15118" max="15118" width="10.42578125" style="7" customWidth="1"/>
    <col min="15119" max="15119" width="9.42578125" style="7" customWidth="1"/>
    <col min="15120" max="15122" width="8.85546875" style="7"/>
    <col min="15123" max="15123" width="9.7109375" style="7" customWidth="1"/>
    <col min="15124" max="15124" width="8.85546875" style="7"/>
    <col min="15125" max="15125" width="9.42578125" style="7" customWidth="1"/>
    <col min="15126" max="15128" width="8.85546875" style="7"/>
    <col min="15129" max="15129" width="13.7109375" style="7" customWidth="1"/>
    <col min="15130" max="15360" width="8.85546875" style="7"/>
    <col min="15361" max="15361" width="4.42578125" style="7" customWidth="1"/>
    <col min="15362" max="15362" width="16.5703125" style="7" customWidth="1"/>
    <col min="15363" max="15363" width="11.5703125" style="7" customWidth="1"/>
    <col min="15364" max="15364" width="10" style="7" customWidth="1"/>
    <col min="15365" max="15365" width="9" style="7" customWidth="1"/>
    <col min="15366" max="15366" width="21" style="7" customWidth="1"/>
    <col min="15367" max="15367" width="8.140625" style="7" customWidth="1"/>
    <col min="15368" max="15368" width="16.85546875" style="7" customWidth="1"/>
    <col min="15369" max="15369" width="6.85546875" style="7" customWidth="1"/>
    <col min="15370" max="15373" width="8.85546875" style="7"/>
    <col min="15374" max="15374" width="10.42578125" style="7" customWidth="1"/>
    <col min="15375" max="15375" width="9.42578125" style="7" customWidth="1"/>
    <col min="15376" max="15378" width="8.85546875" style="7"/>
    <col min="15379" max="15379" width="9.7109375" style="7" customWidth="1"/>
    <col min="15380" max="15380" width="8.85546875" style="7"/>
    <col min="15381" max="15381" width="9.42578125" style="7" customWidth="1"/>
    <col min="15382" max="15384" width="8.85546875" style="7"/>
    <col min="15385" max="15385" width="13.7109375" style="7" customWidth="1"/>
    <col min="15386" max="15616" width="8.85546875" style="7"/>
    <col min="15617" max="15617" width="4.42578125" style="7" customWidth="1"/>
    <col min="15618" max="15618" width="16.5703125" style="7" customWidth="1"/>
    <col min="15619" max="15619" width="11.5703125" style="7" customWidth="1"/>
    <col min="15620" max="15620" width="10" style="7" customWidth="1"/>
    <col min="15621" max="15621" width="9" style="7" customWidth="1"/>
    <col min="15622" max="15622" width="21" style="7" customWidth="1"/>
    <col min="15623" max="15623" width="8.140625" style="7" customWidth="1"/>
    <col min="15624" max="15624" width="16.85546875" style="7" customWidth="1"/>
    <col min="15625" max="15625" width="6.85546875" style="7" customWidth="1"/>
    <col min="15626" max="15629" width="8.85546875" style="7"/>
    <col min="15630" max="15630" width="10.42578125" style="7" customWidth="1"/>
    <col min="15631" max="15631" width="9.42578125" style="7" customWidth="1"/>
    <col min="15632" max="15634" width="8.85546875" style="7"/>
    <col min="15635" max="15635" width="9.7109375" style="7" customWidth="1"/>
    <col min="15636" max="15636" width="8.85546875" style="7"/>
    <col min="15637" max="15637" width="9.42578125" style="7" customWidth="1"/>
    <col min="15638" max="15640" width="8.85546875" style="7"/>
    <col min="15641" max="15641" width="13.7109375" style="7" customWidth="1"/>
    <col min="15642" max="15872" width="8.85546875" style="7"/>
    <col min="15873" max="15873" width="4.42578125" style="7" customWidth="1"/>
    <col min="15874" max="15874" width="16.5703125" style="7" customWidth="1"/>
    <col min="15875" max="15875" width="11.5703125" style="7" customWidth="1"/>
    <col min="15876" max="15876" width="10" style="7" customWidth="1"/>
    <col min="15877" max="15877" width="9" style="7" customWidth="1"/>
    <col min="15878" max="15878" width="21" style="7" customWidth="1"/>
    <col min="15879" max="15879" width="8.140625" style="7" customWidth="1"/>
    <col min="15880" max="15880" width="16.85546875" style="7" customWidth="1"/>
    <col min="15881" max="15881" width="6.85546875" style="7" customWidth="1"/>
    <col min="15882" max="15885" width="8.85546875" style="7"/>
    <col min="15886" max="15886" width="10.42578125" style="7" customWidth="1"/>
    <col min="15887" max="15887" width="9.42578125" style="7" customWidth="1"/>
    <col min="15888" max="15890" width="8.85546875" style="7"/>
    <col min="15891" max="15891" width="9.7109375" style="7" customWidth="1"/>
    <col min="15892" max="15892" width="8.85546875" style="7"/>
    <col min="15893" max="15893" width="9.42578125" style="7" customWidth="1"/>
    <col min="15894" max="15896" width="8.85546875" style="7"/>
    <col min="15897" max="15897" width="13.7109375" style="7" customWidth="1"/>
    <col min="15898" max="16128" width="8.85546875" style="7"/>
    <col min="16129" max="16129" width="4.42578125" style="7" customWidth="1"/>
    <col min="16130" max="16130" width="16.5703125" style="7" customWidth="1"/>
    <col min="16131" max="16131" width="11.5703125" style="7" customWidth="1"/>
    <col min="16132" max="16132" width="10" style="7" customWidth="1"/>
    <col min="16133" max="16133" width="9" style="7" customWidth="1"/>
    <col min="16134" max="16134" width="21" style="7" customWidth="1"/>
    <col min="16135" max="16135" width="8.140625" style="7" customWidth="1"/>
    <col min="16136" max="16136" width="16.85546875" style="7" customWidth="1"/>
    <col min="16137" max="16137" width="6.85546875" style="7" customWidth="1"/>
    <col min="16138" max="16141" width="8.85546875" style="7"/>
    <col min="16142" max="16142" width="10.42578125" style="7" customWidth="1"/>
    <col min="16143" max="16143" width="9.42578125" style="7" customWidth="1"/>
    <col min="16144" max="16146" width="8.85546875" style="7"/>
    <col min="16147" max="16147" width="9.7109375" style="7" customWidth="1"/>
    <col min="16148" max="16148" width="8.85546875" style="7"/>
    <col min="16149" max="16149" width="9.42578125" style="7" customWidth="1"/>
    <col min="16150" max="16152" width="8.85546875" style="7"/>
    <col min="16153" max="16153" width="13.7109375" style="7" customWidth="1"/>
    <col min="16154" max="16384" width="8.85546875" style="7"/>
  </cols>
  <sheetData>
    <row r="1" spans="1:25" ht="63.75" customHeight="1" x14ac:dyDescent="0.25">
      <c r="A1" s="3" t="s">
        <v>20</v>
      </c>
      <c r="B1" s="1" t="s">
        <v>21</v>
      </c>
      <c r="C1" s="1" t="s">
        <v>22</v>
      </c>
      <c r="D1" s="1" t="s">
        <v>23</v>
      </c>
      <c r="E1" s="1" t="s">
        <v>0</v>
      </c>
      <c r="F1" s="2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6" t="s">
        <v>29</v>
      </c>
      <c r="L1" s="6" t="s">
        <v>30</v>
      </c>
      <c r="M1" s="4" t="s">
        <v>1</v>
      </c>
      <c r="N1" s="5" t="s">
        <v>31</v>
      </c>
      <c r="O1" s="4" t="s">
        <v>2</v>
      </c>
      <c r="P1" s="4" t="s">
        <v>3</v>
      </c>
      <c r="Q1" s="4" t="s">
        <v>32</v>
      </c>
      <c r="R1" s="4" t="s">
        <v>33</v>
      </c>
      <c r="S1" s="4" t="s">
        <v>34</v>
      </c>
      <c r="T1" s="4" t="s">
        <v>35</v>
      </c>
      <c r="U1" s="6" t="s">
        <v>36</v>
      </c>
      <c r="V1" s="5" t="s">
        <v>4</v>
      </c>
      <c r="W1" s="5" t="s">
        <v>37</v>
      </c>
      <c r="X1" s="6" t="s">
        <v>38</v>
      </c>
      <c r="Y1" s="4" t="s">
        <v>39</v>
      </c>
    </row>
    <row r="2" spans="1:25" ht="15" customHeight="1" x14ac:dyDescent="0.25">
      <c r="A2" s="8">
        <v>1</v>
      </c>
      <c r="B2" s="10" t="s">
        <v>9</v>
      </c>
      <c r="C2" s="9" t="s">
        <v>9</v>
      </c>
      <c r="D2" s="19" t="s">
        <v>44</v>
      </c>
      <c r="E2" s="10" t="s">
        <v>18</v>
      </c>
      <c r="F2" s="10" t="s">
        <v>54</v>
      </c>
      <c r="G2" s="9" t="s">
        <v>42</v>
      </c>
      <c r="H2" s="10" t="s">
        <v>65</v>
      </c>
      <c r="I2" s="10">
        <v>2327</v>
      </c>
      <c r="J2" s="20">
        <f t="shared" ref="J2:J27" si="0">I2*14/100</f>
        <v>325.77999999999997</v>
      </c>
      <c r="K2" s="20">
        <f t="shared" ref="K2:K27" si="1">I2*14/100*2/100</f>
        <v>6.5155999999999992</v>
      </c>
      <c r="L2" s="20">
        <f t="shared" ref="L2:L27" si="2">I2*14/100*30/100</f>
        <v>97.733999999999995</v>
      </c>
      <c r="M2" s="20">
        <v>57</v>
      </c>
      <c r="N2" s="20">
        <v>0</v>
      </c>
      <c r="O2" s="20">
        <v>170.06</v>
      </c>
      <c r="P2" s="9">
        <v>11.25</v>
      </c>
      <c r="Q2" s="9">
        <v>11.25</v>
      </c>
      <c r="R2" s="9">
        <v>0</v>
      </c>
      <c r="S2" s="9">
        <v>87</v>
      </c>
      <c r="T2" s="9">
        <v>60</v>
      </c>
      <c r="U2" s="20">
        <f t="shared" ref="U2:U27" si="3">I2+J2+K2+L2+M2+N2+O2+P2+Q2+R2+S2+T2</f>
        <v>3153.5895999999998</v>
      </c>
      <c r="V2" s="20">
        <f t="shared" ref="V2:V27" si="4">U2*5/100</f>
        <v>157.67947999999998</v>
      </c>
      <c r="W2" s="21">
        <v>400</v>
      </c>
      <c r="X2" s="22">
        <f t="shared" ref="X2:X27" si="5">U2+V2+W2</f>
        <v>3711.2690799999996</v>
      </c>
      <c r="Y2" s="9" t="s">
        <v>14</v>
      </c>
    </row>
    <row r="3" spans="1:25" ht="15" customHeight="1" x14ac:dyDescent="0.25">
      <c r="A3" s="8">
        <v>2</v>
      </c>
      <c r="B3" s="10" t="s">
        <v>9</v>
      </c>
      <c r="C3" s="9" t="s">
        <v>9</v>
      </c>
      <c r="D3" s="19" t="s">
        <v>44</v>
      </c>
      <c r="E3" s="10" t="s">
        <v>18</v>
      </c>
      <c r="F3" s="10" t="s">
        <v>54</v>
      </c>
      <c r="G3" s="9" t="s">
        <v>42</v>
      </c>
      <c r="H3" s="10" t="s">
        <v>65</v>
      </c>
      <c r="I3" s="10">
        <v>2510</v>
      </c>
      <c r="J3" s="20">
        <f t="shared" si="0"/>
        <v>351.4</v>
      </c>
      <c r="K3" s="20">
        <f t="shared" si="1"/>
        <v>7.0279999999999996</v>
      </c>
      <c r="L3" s="20">
        <f t="shared" si="2"/>
        <v>105.42</v>
      </c>
      <c r="M3" s="20">
        <v>57</v>
      </c>
      <c r="N3" s="20">
        <v>0</v>
      </c>
      <c r="O3" s="20">
        <v>170.06</v>
      </c>
      <c r="P3" s="9">
        <v>11.25</v>
      </c>
      <c r="Q3" s="9">
        <v>11.25</v>
      </c>
      <c r="R3" s="9">
        <v>0</v>
      </c>
      <c r="S3" s="9">
        <v>87</v>
      </c>
      <c r="T3" s="9">
        <v>60</v>
      </c>
      <c r="U3" s="20">
        <f t="shared" si="3"/>
        <v>3370.4079999999999</v>
      </c>
      <c r="V3" s="20">
        <f>U3*5/100</f>
        <v>168.5204</v>
      </c>
      <c r="W3" s="21">
        <v>400</v>
      </c>
      <c r="X3" s="22">
        <f t="shared" si="5"/>
        <v>3938.9283999999998</v>
      </c>
      <c r="Y3" s="9" t="s">
        <v>14</v>
      </c>
    </row>
    <row r="4" spans="1:25" ht="15" customHeight="1" x14ac:dyDescent="0.25">
      <c r="A4" s="8">
        <v>3</v>
      </c>
      <c r="B4" s="10" t="s">
        <v>9</v>
      </c>
      <c r="C4" s="9" t="s">
        <v>9</v>
      </c>
      <c r="D4" s="19" t="s">
        <v>44</v>
      </c>
      <c r="E4" s="10" t="s">
        <v>15</v>
      </c>
      <c r="F4" s="10" t="s">
        <v>56</v>
      </c>
      <c r="G4" s="9" t="s">
        <v>42</v>
      </c>
      <c r="H4" s="10" t="s">
        <v>65</v>
      </c>
      <c r="I4" s="10">
        <v>1936</v>
      </c>
      <c r="J4" s="20">
        <f t="shared" si="0"/>
        <v>271.04000000000002</v>
      </c>
      <c r="K4" s="20">
        <f t="shared" si="1"/>
        <v>5.4208000000000007</v>
      </c>
      <c r="L4" s="20">
        <f t="shared" si="2"/>
        <v>81.312000000000012</v>
      </c>
      <c r="M4" s="20">
        <v>0</v>
      </c>
      <c r="N4" s="20">
        <v>0</v>
      </c>
      <c r="O4" s="20">
        <v>40</v>
      </c>
      <c r="P4" s="9">
        <v>11.25</v>
      </c>
      <c r="Q4" s="9">
        <v>11.25</v>
      </c>
      <c r="R4" s="9">
        <v>0</v>
      </c>
      <c r="S4" s="9">
        <v>87</v>
      </c>
      <c r="T4" s="9">
        <v>60</v>
      </c>
      <c r="U4" s="20">
        <f t="shared" si="3"/>
        <v>2503.2727999999997</v>
      </c>
      <c r="V4" s="20">
        <f t="shared" si="4"/>
        <v>125.16363999999997</v>
      </c>
      <c r="W4" s="21">
        <v>400</v>
      </c>
      <c r="X4" s="22">
        <f t="shared" si="5"/>
        <v>3028.4364399999995</v>
      </c>
      <c r="Y4" s="9" t="s">
        <v>14</v>
      </c>
    </row>
    <row r="5" spans="1:25" ht="15" customHeight="1" x14ac:dyDescent="0.25">
      <c r="A5" s="8">
        <v>4</v>
      </c>
      <c r="B5" s="10" t="s">
        <v>9</v>
      </c>
      <c r="C5" s="9" t="s">
        <v>9</v>
      </c>
      <c r="D5" s="19" t="s">
        <v>44</v>
      </c>
      <c r="E5" s="10" t="s">
        <v>15</v>
      </c>
      <c r="F5" s="10" t="s">
        <v>56</v>
      </c>
      <c r="G5" s="9" t="s">
        <v>42</v>
      </c>
      <c r="H5" s="10" t="s">
        <v>65</v>
      </c>
      <c r="I5" s="10">
        <v>1936</v>
      </c>
      <c r="J5" s="20">
        <f t="shared" si="0"/>
        <v>271.04000000000002</v>
      </c>
      <c r="K5" s="20">
        <f t="shared" si="1"/>
        <v>5.4208000000000007</v>
      </c>
      <c r="L5" s="20">
        <f t="shared" si="2"/>
        <v>81.312000000000012</v>
      </c>
      <c r="M5" s="20">
        <v>0</v>
      </c>
      <c r="N5" s="20">
        <v>3.12</v>
      </c>
      <c r="O5" s="20">
        <v>116</v>
      </c>
      <c r="P5" s="9">
        <v>11.25</v>
      </c>
      <c r="Q5" s="9">
        <v>11.25</v>
      </c>
      <c r="R5" s="9">
        <v>0</v>
      </c>
      <c r="S5" s="9">
        <v>87</v>
      </c>
      <c r="T5" s="9">
        <v>60</v>
      </c>
      <c r="U5" s="20">
        <f t="shared" si="3"/>
        <v>2582.3927999999996</v>
      </c>
      <c r="V5" s="20">
        <f t="shared" si="4"/>
        <v>129.11963999999998</v>
      </c>
      <c r="W5" s="21">
        <v>400</v>
      </c>
      <c r="X5" s="22">
        <f t="shared" si="5"/>
        <v>3111.5124399999995</v>
      </c>
      <c r="Y5" s="9" t="s">
        <v>14</v>
      </c>
    </row>
    <row r="6" spans="1:25" ht="15" customHeight="1" x14ac:dyDescent="0.25">
      <c r="A6" s="8">
        <v>5</v>
      </c>
      <c r="B6" s="10" t="s">
        <v>9</v>
      </c>
      <c r="C6" s="9" t="s">
        <v>9</v>
      </c>
      <c r="D6" s="19" t="s">
        <v>44</v>
      </c>
      <c r="E6" s="10" t="s">
        <v>15</v>
      </c>
      <c r="F6" s="10" t="s">
        <v>56</v>
      </c>
      <c r="G6" s="9" t="s">
        <v>42</v>
      </c>
      <c r="H6" s="10" t="s">
        <v>65</v>
      </c>
      <c r="I6" s="10">
        <v>2090</v>
      </c>
      <c r="J6" s="20">
        <f t="shared" si="0"/>
        <v>292.60000000000002</v>
      </c>
      <c r="K6" s="20">
        <f t="shared" si="1"/>
        <v>5.8520000000000003</v>
      </c>
      <c r="L6" s="20">
        <f t="shared" si="2"/>
        <v>87.78</v>
      </c>
      <c r="M6" s="20">
        <v>0</v>
      </c>
      <c r="N6" s="20">
        <v>4.4000000000000004</v>
      </c>
      <c r="O6" s="20">
        <v>40</v>
      </c>
      <c r="P6" s="9">
        <v>11.25</v>
      </c>
      <c r="Q6" s="9">
        <v>11.25</v>
      </c>
      <c r="R6" s="9">
        <v>0</v>
      </c>
      <c r="S6" s="9">
        <v>87</v>
      </c>
      <c r="T6" s="9">
        <v>60</v>
      </c>
      <c r="U6" s="20">
        <f t="shared" si="3"/>
        <v>2690.1320000000001</v>
      </c>
      <c r="V6" s="20">
        <f>U6*5/100</f>
        <v>134.50659999999999</v>
      </c>
      <c r="W6" s="21">
        <v>400</v>
      </c>
      <c r="X6" s="22">
        <f t="shared" si="5"/>
        <v>3224.6386000000002</v>
      </c>
      <c r="Y6" s="9" t="s">
        <v>14</v>
      </c>
    </row>
    <row r="7" spans="1:25" ht="15" customHeight="1" x14ac:dyDescent="0.25">
      <c r="A7" s="8">
        <v>6</v>
      </c>
      <c r="B7" s="10" t="s">
        <v>9</v>
      </c>
      <c r="C7" s="9" t="s">
        <v>9</v>
      </c>
      <c r="D7" s="19" t="s">
        <v>44</v>
      </c>
      <c r="E7" s="10" t="s">
        <v>15</v>
      </c>
      <c r="F7" s="10" t="s">
        <v>56</v>
      </c>
      <c r="G7" s="9" t="s">
        <v>42</v>
      </c>
      <c r="H7" s="10" t="s">
        <v>65</v>
      </c>
      <c r="I7" s="10">
        <v>2090</v>
      </c>
      <c r="J7" s="20">
        <f t="shared" si="0"/>
        <v>292.60000000000002</v>
      </c>
      <c r="K7" s="20">
        <f t="shared" si="1"/>
        <v>5.8520000000000003</v>
      </c>
      <c r="L7" s="20">
        <f t="shared" si="2"/>
        <v>87.78</v>
      </c>
      <c r="M7" s="20">
        <v>0</v>
      </c>
      <c r="N7" s="20">
        <v>0</v>
      </c>
      <c r="O7" s="20">
        <v>116</v>
      </c>
      <c r="P7" s="9">
        <v>11.25</v>
      </c>
      <c r="Q7" s="9">
        <v>11.25</v>
      </c>
      <c r="R7" s="9">
        <v>0</v>
      </c>
      <c r="S7" s="9">
        <v>87</v>
      </c>
      <c r="T7" s="9">
        <v>60</v>
      </c>
      <c r="U7" s="20">
        <f t="shared" si="3"/>
        <v>2761.732</v>
      </c>
      <c r="V7" s="20">
        <f>U7*5/100</f>
        <v>138.0866</v>
      </c>
      <c r="W7" s="21">
        <v>400</v>
      </c>
      <c r="X7" s="22">
        <f t="shared" si="5"/>
        <v>3299.8186000000001</v>
      </c>
      <c r="Y7" s="9" t="s">
        <v>14</v>
      </c>
    </row>
    <row r="8" spans="1:25" ht="15" customHeight="1" x14ac:dyDescent="0.25">
      <c r="A8" s="8">
        <v>7</v>
      </c>
      <c r="B8" s="10" t="s">
        <v>9</v>
      </c>
      <c r="C8" s="9" t="s">
        <v>9</v>
      </c>
      <c r="D8" s="19" t="s">
        <v>44</v>
      </c>
      <c r="E8" s="10" t="s">
        <v>16</v>
      </c>
      <c r="F8" s="10" t="s">
        <v>58</v>
      </c>
      <c r="G8" s="9" t="s">
        <v>42</v>
      </c>
      <c r="H8" s="10" t="s">
        <v>65</v>
      </c>
      <c r="I8" s="10">
        <v>1475</v>
      </c>
      <c r="J8" s="20">
        <f t="shared" si="0"/>
        <v>206.5</v>
      </c>
      <c r="K8" s="20">
        <f t="shared" si="1"/>
        <v>4.13</v>
      </c>
      <c r="L8" s="20">
        <f t="shared" si="2"/>
        <v>61.95</v>
      </c>
      <c r="M8" s="20">
        <v>0</v>
      </c>
      <c r="N8" s="20">
        <v>3</v>
      </c>
      <c r="O8" s="20">
        <v>87</v>
      </c>
      <c r="P8" s="9">
        <v>11.25</v>
      </c>
      <c r="Q8" s="9">
        <v>11.25</v>
      </c>
      <c r="R8" s="9">
        <v>0</v>
      </c>
      <c r="S8" s="9">
        <v>87</v>
      </c>
      <c r="T8" s="9">
        <v>60</v>
      </c>
      <c r="U8" s="20">
        <f t="shared" si="3"/>
        <v>2007.0800000000002</v>
      </c>
      <c r="V8" s="20">
        <f t="shared" si="4"/>
        <v>100.35400000000001</v>
      </c>
      <c r="W8" s="21">
        <v>400</v>
      </c>
      <c r="X8" s="22">
        <f t="shared" si="5"/>
        <v>2507.4340000000002</v>
      </c>
      <c r="Y8" s="9" t="s">
        <v>14</v>
      </c>
    </row>
    <row r="9" spans="1:25" ht="15" customHeight="1" x14ac:dyDescent="0.25">
      <c r="A9" s="8">
        <v>8</v>
      </c>
      <c r="B9" s="10" t="s">
        <v>9</v>
      </c>
      <c r="C9" s="9" t="s">
        <v>9</v>
      </c>
      <c r="D9" s="19" t="s">
        <v>44</v>
      </c>
      <c r="E9" s="10" t="s">
        <v>16</v>
      </c>
      <c r="F9" s="10" t="s">
        <v>58</v>
      </c>
      <c r="G9" s="9" t="s">
        <v>42</v>
      </c>
      <c r="H9" s="10" t="s">
        <v>65</v>
      </c>
      <c r="I9" s="10">
        <v>1590</v>
      </c>
      <c r="J9" s="20">
        <f t="shared" si="0"/>
        <v>222.6</v>
      </c>
      <c r="K9" s="20">
        <f t="shared" si="1"/>
        <v>4.452</v>
      </c>
      <c r="L9" s="20">
        <f t="shared" si="2"/>
        <v>66.78</v>
      </c>
      <c r="M9" s="20">
        <v>0</v>
      </c>
      <c r="N9" s="20">
        <v>3.4</v>
      </c>
      <c r="O9" s="20">
        <v>87</v>
      </c>
      <c r="P9" s="9">
        <v>11.25</v>
      </c>
      <c r="Q9" s="9">
        <v>11.25</v>
      </c>
      <c r="R9" s="9">
        <v>0</v>
      </c>
      <c r="S9" s="9">
        <v>87</v>
      </c>
      <c r="T9" s="9">
        <v>60</v>
      </c>
      <c r="U9" s="20">
        <f t="shared" si="3"/>
        <v>2143.732</v>
      </c>
      <c r="V9" s="20">
        <f>U9*5/100</f>
        <v>107.1866</v>
      </c>
      <c r="W9" s="21">
        <v>400</v>
      </c>
      <c r="X9" s="22">
        <f t="shared" si="5"/>
        <v>2650.9186</v>
      </c>
      <c r="Y9" s="9" t="s">
        <v>14</v>
      </c>
    </row>
    <row r="10" spans="1:25" ht="15" customHeight="1" x14ac:dyDescent="0.25">
      <c r="A10" s="8">
        <v>9</v>
      </c>
      <c r="B10" s="9" t="s">
        <v>9</v>
      </c>
      <c r="C10" s="9" t="s">
        <v>9</v>
      </c>
      <c r="D10" s="19" t="s">
        <v>44</v>
      </c>
      <c r="E10" s="10" t="s">
        <v>17</v>
      </c>
      <c r="F10" s="10" t="s">
        <v>60</v>
      </c>
      <c r="G10" s="9" t="s">
        <v>42</v>
      </c>
      <c r="H10" s="10" t="s">
        <v>65</v>
      </c>
      <c r="I10" s="10">
        <v>1150</v>
      </c>
      <c r="J10" s="20">
        <f t="shared" si="0"/>
        <v>161</v>
      </c>
      <c r="K10" s="20">
        <f t="shared" si="1"/>
        <v>3.22</v>
      </c>
      <c r="L10" s="20">
        <f t="shared" si="2"/>
        <v>48.3</v>
      </c>
      <c r="M10" s="20">
        <v>0</v>
      </c>
      <c r="N10" s="20">
        <v>0</v>
      </c>
      <c r="O10" s="20">
        <v>116</v>
      </c>
      <c r="P10" s="9">
        <v>11.25</v>
      </c>
      <c r="Q10" s="9">
        <v>11.25</v>
      </c>
      <c r="R10" s="9">
        <v>0</v>
      </c>
      <c r="S10" s="9">
        <v>87</v>
      </c>
      <c r="T10" s="9">
        <v>60</v>
      </c>
      <c r="U10" s="20">
        <f t="shared" si="3"/>
        <v>1648.02</v>
      </c>
      <c r="V10" s="20">
        <f t="shared" si="4"/>
        <v>82.40100000000001</v>
      </c>
      <c r="W10" s="21">
        <v>400</v>
      </c>
      <c r="X10" s="22">
        <f t="shared" si="5"/>
        <v>2130.4210000000003</v>
      </c>
      <c r="Y10" s="9" t="s">
        <v>14</v>
      </c>
    </row>
    <row r="11" spans="1:25" ht="15" customHeight="1" x14ac:dyDescent="0.25">
      <c r="A11" s="8">
        <v>10</v>
      </c>
      <c r="B11" s="9" t="s">
        <v>9</v>
      </c>
      <c r="C11" s="9" t="s">
        <v>9</v>
      </c>
      <c r="D11" s="19" t="s">
        <v>44</v>
      </c>
      <c r="E11" s="10" t="s">
        <v>17</v>
      </c>
      <c r="F11" s="10" t="s">
        <v>60</v>
      </c>
      <c r="G11" s="9" t="s">
        <v>42</v>
      </c>
      <c r="H11" s="10" t="s">
        <v>65</v>
      </c>
      <c r="I11" s="10">
        <v>1240</v>
      </c>
      <c r="J11" s="20">
        <f t="shared" si="0"/>
        <v>173.6</v>
      </c>
      <c r="K11" s="20">
        <f t="shared" si="1"/>
        <v>3.472</v>
      </c>
      <c r="L11" s="20">
        <f t="shared" si="2"/>
        <v>52.08</v>
      </c>
      <c r="M11" s="20">
        <v>0</v>
      </c>
      <c r="N11" s="20">
        <v>0</v>
      </c>
      <c r="O11" s="20">
        <v>116</v>
      </c>
      <c r="P11" s="9">
        <v>11.25</v>
      </c>
      <c r="Q11" s="9">
        <v>11.25</v>
      </c>
      <c r="R11" s="9">
        <v>0</v>
      </c>
      <c r="S11" s="9">
        <v>87</v>
      </c>
      <c r="T11" s="9">
        <v>60</v>
      </c>
      <c r="U11" s="20">
        <f t="shared" si="3"/>
        <v>1754.6519999999998</v>
      </c>
      <c r="V11" s="20">
        <f>U11*5/100</f>
        <v>87.732599999999991</v>
      </c>
      <c r="W11" s="21">
        <v>400</v>
      </c>
      <c r="X11" s="22">
        <f t="shared" si="5"/>
        <v>2242.3845999999999</v>
      </c>
      <c r="Y11" s="9" t="s">
        <v>14</v>
      </c>
    </row>
    <row r="12" spans="1:25" ht="15" customHeight="1" x14ac:dyDescent="0.25">
      <c r="A12" s="8">
        <v>11</v>
      </c>
      <c r="B12" s="10" t="s">
        <v>12</v>
      </c>
      <c r="C12" s="10" t="s">
        <v>12</v>
      </c>
      <c r="D12" s="10" t="s">
        <v>40</v>
      </c>
      <c r="E12" s="10" t="s">
        <v>19</v>
      </c>
      <c r="F12" s="10" t="s">
        <v>41</v>
      </c>
      <c r="G12" s="9" t="s">
        <v>42</v>
      </c>
      <c r="H12" s="10" t="s">
        <v>65</v>
      </c>
      <c r="I12" s="10">
        <v>1120</v>
      </c>
      <c r="J12" s="20">
        <f t="shared" si="0"/>
        <v>156.80000000000001</v>
      </c>
      <c r="K12" s="20">
        <f t="shared" si="1"/>
        <v>3.1360000000000001</v>
      </c>
      <c r="L12" s="20">
        <f t="shared" si="2"/>
        <v>47.04</v>
      </c>
      <c r="M12" s="20">
        <v>0</v>
      </c>
      <c r="N12" s="20">
        <v>0</v>
      </c>
      <c r="O12" s="20">
        <v>116</v>
      </c>
      <c r="P12" s="9">
        <v>11.25</v>
      </c>
      <c r="Q12" s="9">
        <v>11.25</v>
      </c>
      <c r="R12" s="9">
        <v>0</v>
      </c>
      <c r="S12" s="9">
        <v>87</v>
      </c>
      <c r="T12" s="9">
        <v>60</v>
      </c>
      <c r="U12" s="20">
        <f t="shared" si="3"/>
        <v>1612.4759999999999</v>
      </c>
      <c r="V12" s="20">
        <f t="shared" si="4"/>
        <v>80.623799999999989</v>
      </c>
      <c r="W12" s="21">
        <v>400</v>
      </c>
      <c r="X12" s="22">
        <f t="shared" si="5"/>
        <v>2093.0998</v>
      </c>
      <c r="Y12" s="9" t="s">
        <v>14</v>
      </c>
    </row>
    <row r="13" spans="1:25" ht="15" customHeight="1" x14ac:dyDescent="0.25">
      <c r="A13" s="8">
        <v>12</v>
      </c>
      <c r="B13" s="10" t="s">
        <v>6</v>
      </c>
      <c r="C13" s="10" t="s">
        <v>6</v>
      </c>
      <c r="D13" s="10" t="s">
        <v>40</v>
      </c>
      <c r="E13" s="10" t="s">
        <v>7</v>
      </c>
      <c r="F13" s="10" t="s">
        <v>41</v>
      </c>
      <c r="G13" s="9" t="s">
        <v>42</v>
      </c>
      <c r="H13" s="10" t="s">
        <v>65</v>
      </c>
      <c r="I13" s="10">
        <v>965</v>
      </c>
      <c r="J13" s="20">
        <f t="shared" si="0"/>
        <v>135.1</v>
      </c>
      <c r="K13" s="20">
        <f t="shared" si="1"/>
        <v>2.702</v>
      </c>
      <c r="L13" s="20">
        <f t="shared" si="2"/>
        <v>40.53</v>
      </c>
      <c r="M13" s="20">
        <v>0</v>
      </c>
      <c r="N13" s="20">
        <v>0</v>
      </c>
      <c r="O13" s="20">
        <v>87</v>
      </c>
      <c r="P13" s="9">
        <v>11.25</v>
      </c>
      <c r="Q13" s="9">
        <v>11.25</v>
      </c>
      <c r="R13" s="9">
        <v>0</v>
      </c>
      <c r="S13" s="9">
        <v>87</v>
      </c>
      <c r="T13" s="9">
        <v>60</v>
      </c>
      <c r="U13" s="20">
        <f t="shared" si="3"/>
        <v>1399.8319999999999</v>
      </c>
      <c r="V13" s="20">
        <f t="shared" si="4"/>
        <v>69.991600000000005</v>
      </c>
      <c r="W13" s="21">
        <v>400</v>
      </c>
      <c r="X13" s="22">
        <f t="shared" si="5"/>
        <v>1869.8235999999999</v>
      </c>
      <c r="Y13" s="9" t="s">
        <v>14</v>
      </c>
    </row>
    <row r="14" spans="1:25" ht="15" customHeight="1" x14ac:dyDescent="0.25">
      <c r="A14" s="8">
        <v>13</v>
      </c>
      <c r="B14" s="19" t="s">
        <v>11</v>
      </c>
      <c r="C14" s="9" t="s">
        <v>11</v>
      </c>
      <c r="D14" s="9" t="s">
        <v>43</v>
      </c>
      <c r="E14" s="10" t="s">
        <v>7</v>
      </c>
      <c r="F14" s="10" t="s">
        <v>41</v>
      </c>
      <c r="G14" s="9" t="s">
        <v>42</v>
      </c>
      <c r="H14" s="10" t="s">
        <v>65</v>
      </c>
      <c r="I14" s="10">
        <v>965</v>
      </c>
      <c r="J14" s="20">
        <f t="shared" si="0"/>
        <v>135.1</v>
      </c>
      <c r="K14" s="20">
        <f t="shared" si="1"/>
        <v>2.702</v>
      </c>
      <c r="L14" s="20">
        <f t="shared" si="2"/>
        <v>40.53</v>
      </c>
      <c r="M14" s="20">
        <v>17</v>
      </c>
      <c r="N14" s="20">
        <v>0</v>
      </c>
      <c r="O14" s="20">
        <v>87</v>
      </c>
      <c r="P14" s="9">
        <v>11.25</v>
      </c>
      <c r="Q14" s="9">
        <v>11.25</v>
      </c>
      <c r="R14" s="9">
        <v>0</v>
      </c>
      <c r="S14" s="9">
        <v>87</v>
      </c>
      <c r="T14" s="9">
        <v>60</v>
      </c>
      <c r="U14" s="20">
        <f t="shared" si="3"/>
        <v>1416.8319999999999</v>
      </c>
      <c r="V14" s="20">
        <f t="shared" si="4"/>
        <v>70.8416</v>
      </c>
      <c r="W14" s="21">
        <v>400</v>
      </c>
      <c r="X14" s="22">
        <f t="shared" si="5"/>
        <v>1887.6735999999999</v>
      </c>
      <c r="Y14" s="9" t="s">
        <v>14</v>
      </c>
    </row>
    <row r="15" spans="1:25" ht="15" customHeight="1" x14ac:dyDescent="0.25">
      <c r="A15" s="8">
        <v>14</v>
      </c>
      <c r="B15" s="19" t="s">
        <v>11</v>
      </c>
      <c r="C15" s="9" t="s">
        <v>11</v>
      </c>
      <c r="D15" s="9" t="s">
        <v>43</v>
      </c>
      <c r="E15" s="10" t="s">
        <v>7</v>
      </c>
      <c r="F15" s="10" t="s">
        <v>41</v>
      </c>
      <c r="G15" s="9" t="s">
        <v>42</v>
      </c>
      <c r="H15" s="10" t="s">
        <v>65</v>
      </c>
      <c r="I15" s="10">
        <v>965</v>
      </c>
      <c r="J15" s="20">
        <f t="shared" si="0"/>
        <v>135.1</v>
      </c>
      <c r="K15" s="20">
        <f t="shared" si="1"/>
        <v>2.702</v>
      </c>
      <c r="L15" s="20">
        <f t="shared" si="2"/>
        <v>40.53</v>
      </c>
      <c r="M15" s="20">
        <v>23</v>
      </c>
      <c r="N15" s="20">
        <v>0</v>
      </c>
      <c r="O15" s="20">
        <v>40</v>
      </c>
      <c r="P15" s="9">
        <v>11.25</v>
      </c>
      <c r="Q15" s="9">
        <v>11.25</v>
      </c>
      <c r="R15" s="9">
        <v>0</v>
      </c>
      <c r="S15" s="9">
        <v>87</v>
      </c>
      <c r="T15" s="9">
        <v>60</v>
      </c>
      <c r="U15" s="20">
        <f t="shared" si="3"/>
        <v>1375.8319999999999</v>
      </c>
      <c r="V15" s="20">
        <f t="shared" si="4"/>
        <v>68.791600000000003</v>
      </c>
      <c r="W15" s="21">
        <v>400</v>
      </c>
      <c r="X15" s="22">
        <f t="shared" si="5"/>
        <v>1844.6235999999999</v>
      </c>
      <c r="Y15" s="9" t="s">
        <v>14</v>
      </c>
    </row>
    <row r="16" spans="1:25" ht="15" customHeight="1" x14ac:dyDescent="0.25">
      <c r="A16" s="8">
        <v>15</v>
      </c>
      <c r="B16" s="9" t="s">
        <v>61</v>
      </c>
      <c r="C16" s="9" t="s">
        <v>8</v>
      </c>
      <c r="D16" s="19" t="s">
        <v>46</v>
      </c>
      <c r="E16" s="10" t="s">
        <v>7</v>
      </c>
      <c r="F16" s="10" t="s">
        <v>41</v>
      </c>
      <c r="G16" s="9" t="s">
        <v>42</v>
      </c>
      <c r="H16" s="10" t="s">
        <v>65</v>
      </c>
      <c r="I16" s="10">
        <v>965</v>
      </c>
      <c r="J16" s="20">
        <f t="shared" si="0"/>
        <v>135.1</v>
      </c>
      <c r="K16" s="20">
        <f t="shared" si="1"/>
        <v>2.702</v>
      </c>
      <c r="L16" s="20">
        <f t="shared" si="2"/>
        <v>40.53</v>
      </c>
      <c r="M16" s="20">
        <v>0</v>
      </c>
      <c r="N16" s="20">
        <v>2.1</v>
      </c>
      <c r="O16" s="20">
        <v>87</v>
      </c>
      <c r="P16" s="9">
        <v>11.25</v>
      </c>
      <c r="Q16" s="9">
        <v>11.25</v>
      </c>
      <c r="R16" s="9">
        <v>0</v>
      </c>
      <c r="S16" s="9">
        <v>87</v>
      </c>
      <c r="T16" s="9">
        <v>60</v>
      </c>
      <c r="U16" s="20">
        <f t="shared" si="3"/>
        <v>1401.9319999999998</v>
      </c>
      <c r="V16" s="20">
        <f t="shared" si="4"/>
        <v>70.096599999999995</v>
      </c>
      <c r="W16" s="21">
        <v>400</v>
      </c>
      <c r="X16" s="22">
        <f t="shared" si="5"/>
        <v>1872.0285999999999</v>
      </c>
      <c r="Y16" s="9" t="s">
        <v>14</v>
      </c>
    </row>
    <row r="17" spans="1:25" ht="15" customHeight="1" x14ac:dyDescent="0.25">
      <c r="A17" s="8">
        <v>16</v>
      </c>
      <c r="B17" s="9" t="s">
        <v>61</v>
      </c>
      <c r="C17" s="9" t="s">
        <v>8</v>
      </c>
      <c r="D17" s="19" t="s">
        <v>46</v>
      </c>
      <c r="E17" s="10" t="s">
        <v>7</v>
      </c>
      <c r="F17" s="10" t="s">
        <v>41</v>
      </c>
      <c r="G17" s="9" t="s">
        <v>42</v>
      </c>
      <c r="H17" s="10" t="s">
        <v>65</v>
      </c>
      <c r="I17" s="10">
        <v>965</v>
      </c>
      <c r="J17" s="20">
        <f t="shared" si="0"/>
        <v>135.1</v>
      </c>
      <c r="K17" s="20">
        <f t="shared" si="1"/>
        <v>2.702</v>
      </c>
      <c r="L17" s="20">
        <f t="shared" si="2"/>
        <v>40.53</v>
      </c>
      <c r="M17" s="20">
        <v>0</v>
      </c>
      <c r="N17" s="20">
        <v>2.1</v>
      </c>
      <c r="O17" s="20">
        <v>40</v>
      </c>
      <c r="P17" s="9">
        <v>11.25</v>
      </c>
      <c r="Q17" s="9">
        <v>11.25</v>
      </c>
      <c r="R17" s="9">
        <v>0</v>
      </c>
      <c r="S17" s="9">
        <v>87</v>
      </c>
      <c r="T17" s="9">
        <v>60</v>
      </c>
      <c r="U17" s="20">
        <f t="shared" si="3"/>
        <v>1354.9319999999998</v>
      </c>
      <c r="V17" s="20">
        <f t="shared" si="4"/>
        <v>67.746599999999987</v>
      </c>
      <c r="W17" s="21">
        <v>400</v>
      </c>
      <c r="X17" s="22">
        <f t="shared" si="5"/>
        <v>1822.6785999999997</v>
      </c>
      <c r="Y17" s="9" t="s">
        <v>14</v>
      </c>
    </row>
    <row r="18" spans="1:25" ht="15" customHeight="1" x14ac:dyDescent="0.25">
      <c r="A18" s="8">
        <v>17</v>
      </c>
      <c r="B18" s="19" t="s">
        <v>9</v>
      </c>
      <c r="C18" s="19" t="s">
        <v>9</v>
      </c>
      <c r="D18" s="19" t="s">
        <v>44</v>
      </c>
      <c r="E18" s="10" t="s">
        <v>10</v>
      </c>
      <c r="F18" s="10" t="s">
        <v>45</v>
      </c>
      <c r="G18" s="9" t="s">
        <v>42</v>
      </c>
      <c r="H18" s="10" t="s">
        <v>65</v>
      </c>
      <c r="I18" s="10">
        <v>827</v>
      </c>
      <c r="J18" s="20">
        <f t="shared" si="0"/>
        <v>115.78</v>
      </c>
      <c r="K18" s="20">
        <f t="shared" si="1"/>
        <v>2.3155999999999999</v>
      </c>
      <c r="L18" s="20">
        <f t="shared" si="2"/>
        <v>34.734000000000002</v>
      </c>
      <c r="M18" s="20">
        <v>57</v>
      </c>
      <c r="N18" s="20">
        <v>1.8</v>
      </c>
      <c r="O18" s="20">
        <v>87</v>
      </c>
      <c r="P18" s="9">
        <v>11.25</v>
      </c>
      <c r="Q18" s="9">
        <v>11.25</v>
      </c>
      <c r="R18" s="9">
        <v>0</v>
      </c>
      <c r="S18" s="9">
        <v>87</v>
      </c>
      <c r="T18" s="9">
        <v>60</v>
      </c>
      <c r="U18" s="20">
        <f t="shared" si="3"/>
        <v>1295.1296</v>
      </c>
      <c r="V18" s="20">
        <f t="shared" si="4"/>
        <v>64.756479999999996</v>
      </c>
      <c r="W18" s="21">
        <v>400</v>
      </c>
      <c r="X18" s="22">
        <f t="shared" si="5"/>
        <v>1759.88608</v>
      </c>
      <c r="Y18" s="9" t="s">
        <v>14</v>
      </c>
    </row>
    <row r="19" spans="1:25" ht="15" customHeight="1" x14ac:dyDescent="0.25">
      <c r="A19" s="8">
        <v>18</v>
      </c>
      <c r="B19" s="19" t="s">
        <v>12</v>
      </c>
      <c r="C19" s="19" t="s">
        <v>12</v>
      </c>
      <c r="D19" s="19" t="s">
        <v>47</v>
      </c>
      <c r="E19" s="10" t="s">
        <v>13</v>
      </c>
      <c r="F19" s="10" t="s">
        <v>48</v>
      </c>
      <c r="G19" s="9" t="s">
        <v>42</v>
      </c>
      <c r="H19" s="10" t="s">
        <v>65</v>
      </c>
      <c r="I19" s="10">
        <v>600</v>
      </c>
      <c r="J19" s="20">
        <f t="shared" si="0"/>
        <v>84</v>
      </c>
      <c r="K19" s="20">
        <f t="shared" si="1"/>
        <v>1.68</v>
      </c>
      <c r="L19" s="20">
        <f t="shared" si="2"/>
        <v>25.2</v>
      </c>
      <c r="M19" s="20">
        <v>57</v>
      </c>
      <c r="N19" s="20">
        <v>0</v>
      </c>
      <c r="O19" s="20">
        <v>116</v>
      </c>
      <c r="P19" s="9">
        <v>11.25</v>
      </c>
      <c r="Q19" s="9">
        <v>11.25</v>
      </c>
      <c r="R19" s="9">
        <v>0</v>
      </c>
      <c r="S19" s="9">
        <v>87</v>
      </c>
      <c r="T19" s="9">
        <v>60</v>
      </c>
      <c r="U19" s="20">
        <f t="shared" si="3"/>
        <v>1053.3800000000001</v>
      </c>
      <c r="V19" s="20">
        <f t="shared" si="4"/>
        <v>52.669000000000004</v>
      </c>
      <c r="W19" s="21">
        <v>400</v>
      </c>
      <c r="X19" s="22">
        <f t="shared" si="5"/>
        <v>1506.0490000000002</v>
      </c>
      <c r="Y19" s="9" t="s">
        <v>14</v>
      </c>
    </row>
    <row r="20" spans="1:25" ht="15" customHeight="1" x14ac:dyDescent="0.25">
      <c r="A20" s="8">
        <v>19</v>
      </c>
      <c r="B20" s="19" t="s">
        <v>12</v>
      </c>
      <c r="C20" s="19" t="s">
        <v>12</v>
      </c>
      <c r="D20" s="19" t="s">
        <v>47</v>
      </c>
      <c r="E20" s="10" t="s">
        <v>13</v>
      </c>
      <c r="F20" s="10" t="s">
        <v>48</v>
      </c>
      <c r="G20" s="9" t="s">
        <v>42</v>
      </c>
      <c r="H20" s="10" t="s">
        <v>65</v>
      </c>
      <c r="I20" s="10">
        <v>600</v>
      </c>
      <c r="J20" s="20">
        <f t="shared" si="0"/>
        <v>84</v>
      </c>
      <c r="K20" s="20">
        <f t="shared" si="1"/>
        <v>1.68</v>
      </c>
      <c r="L20" s="20">
        <f t="shared" si="2"/>
        <v>25.2</v>
      </c>
      <c r="M20" s="20">
        <v>0</v>
      </c>
      <c r="N20" s="20">
        <v>0</v>
      </c>
      <c r="O20" s="20">
        <v>116</v>
      </c>
      <c r="P20" s="9">
        <v>11.25</v>
      </c>
      <c r="Q20" s="9">
        <v>11.25</v>
      </c>
      <c r="R20" s="9">
        <v>0</v>
      </c>
      <c r="S20" s="9">
        <v>87</v>
      </c>
      <c r="T20" s="9">
        <v>60</v>
      </c>
      <c r="U20" s="20">
        <f t="shared" si="3"/>
        <v>996.38</v>
      </c>
      <c r="V20" s="20">
        <f t="shared" si="4"/>
        <v>49.818999999999996</v>
      </c>
      <c r="W20" s="21">
        <v>400</v>
      </c>
      <c r="X20" s="22">
        <f t="shared" si="5"/>
        <v>1446.1990000000001</v>
      </c>
      <c r="Y20" s="9" t="s">
        <v>14</v>
      </c>
    </row>
    <row r="21" spans="1:25" ht="15" customHeight="1" x14ac:dyDescent="0.25">
      <c r="A21" s="8">
        <v>20</v>
      </c>
      <c r="B21" s="10" t="s">
        <v>6</v>
      </c>
      <c r="C21" s="10" t="s">
        <v>6</v>
      </c>
      <c r="D21" s="10" t="s">
        <v>40</v>
      </c>
      <c r="E21" s="10" t="s">
        <v>19</v>
      </c>
      <c r="F21" s="10" t="s">
        <v>41</v>
      </c>
      <c r="G21" s="9" t="s">
        <v>42</v>
      </c>
      <c r="H21" s="10" t="s">
        <v>65</v>
      </c>
      <c r="I21" s="10">
        <v>1120</v>
      </c>
      <c r="J21" s="20">
        <f t="shared" si="0"/>
        <v>156.80000000000001</v>
      </c>
      <c r="K21" s="20">
        <f t="shared" si="1"/>
        <v>3.1360000000000001</v>
      </c>
      <c r="L21" s="20">
        <f t="shared" si="2"/>
        <v>47.04</v>
      </c>
      <c r="M21" s="20">
        <v>0</v>
      </c>
      <c r="N21" s="20">
        <v>1.21</v>
      </c>
      <c r="O21" s="20">
        <v>40</v>
      </c>
      <c r="P21" s="9">
        <v>11.25</v>
      </c>
      <c r="Q21" s="9">
        <v>11.25</v>
      </c>
      <c r="R21" s="9">
        <v>0</v>
      </c>
      <c r="S21" s="9">
        <v>87</v>
      </c>
      <c r="T21" s="9">
        <v>60</v>
      </c>
      <c r="U21" s="20">
        <f t="shared" si="3"/>
        <v>1537.6859999999999</v>
      </c>
      <c r="V21" s="20">
        <f t="shared" si="4"/>
        <v>76.884299999999996</v>
      </c>
      <c r="W21" s="21">
        <v>400</v>
      </c>
      <c r="X21" s="22">
        <f t="shared" si="5"/>
        <v>2014.5702999999999</v>
      </c>
      <c r="Y21" s="9" t="s">
        <v>5</v>
      </c>
    </row>
    <row r="22" spans="1:25" ht="15" customHeight="1" x14ac:dyDescent="0.25">
      <c r="A22" s="8">
        <v>21</v>
      </c>
      <c r="B22" s="10" t="s">
        <v>6</v>
      </c>
      <c r="C22" s="10" t="s">
        <v>6</v>
      </c>
      <c r="D22" s="10" t="s">
        <v>40</v>
      </c>
      <c r="E22" s="10" t="s">
        <v>19</v>
      </c>
      <c r="F22" s="10" t="s">
        <v>41</v>
      </c>
      <c r="G22" s="9" t="s">
        <v>42</v>
      </c>
      <c r="H22" s="10" t="s">
        <v>65</v>
      </c>
      <c r="I22" s="10">
        <v>1034</v>
      </c>
      <c r="J22" s="20">
        <f t="shared" si="0"/>
        <v>144.76</v>
      </c>
      <c r="K22" s="20">
        <f t="shared" si="1"/>
        <v>2.8952</v>
      </c>
      <c r="L22" s="20">
        <f t="shared" si="2"/>
        <v>43.42799999999999</v>
      </c>
      <c r="M22" s="20">
        <v>0</v>
      </c>
      <c r="N22" s="20">
        <v>1.05</v>
      </c>
      <c r="O22" s="20">
        <v>40</v>
      </c>
      <c r="P22" s="9">
        <v>11.25</v>
      </c>
      <c r="Q22" s="9">
        <v>11.25</v>
      </c>
      <c r="R22" s="9">
        <v>0</v>
      </c>
      <c r="S22" s="9">
        <v>87</v>
      </c>
      <c r="T22" s="9">
        <v>60</v>
      </c>
      <c r="U22" s="20">
        <f t="shared" si="3"/>
        <v>1435.6331999999998</v>
      </c>
      <c r="V22" s="20">
        <f t="shared" si="4"/>
        <v>71.781659999999988</v>
      </c>
      <c r="W22" s="21">
        <v>400</v>
      </c>
      <c r="X22" s="22">
        <f t="shared" si="5"/>
        <v>1907.4148599999999</v>
      </c>
      <c r="Y22" s="9" t="s">
        <v>5</v>
      </c>
    </row>
    <row r="23" spans="1:25" ht="15" customHeight="1" x14ac:dyDescent="0.25">
      <c r="A23" s="8">
        <v>22</v>
      </c>
      <c r="B23" s="10" t="s">
        <v>6</v>
      </c>
      <c r="C23" s="10" t="s">
        <v>6</v>
      </c>
      <c r="D23" s="10" t="s">
        <v>40</v>
      </c>
      <c r="E23" s="10" t="s">
        <v>7</v>
      </c>
      <c r="F23" s="10" t="s">
        <v>41</v>
      </c>
      <c r="G23" s="9" t="s">
        <v>42</v>
      </c>
      <c r="H23" s="10" t="s">
        <v>65</v>
      </c>
      <c r="I23" s="10">
        <v>965</v>
      </c>
      <c r="J23" s="20">
        <f t="shared" si="0"/>
        <v>135.1</v>
      </c>
      <c r="K23" s="20">
        <f t="shared" si="1"/>
        <v>2.702</v>
      </c>
      <c r="L23" s="20">
        <f t="shared" si="2"/>
        <v>40.53</v>
      </c>
      <c r="M23" s="20">
        <v>0</v>
      </c>
      <c r="N23" s="20">
        <v>1.05</v>
      </c>
      <c r="O23" s="20">
        <v>40</v>
      </c>
      <c r="P23" s="9">
        <v>11.25</v>
      </c>
      <c r="Q23" s="9">
        <v>11.25</v>
      </c>
      <c r="R23" s="9">
        <v>0</v>
      </c>
      <c r="S23" s="9">
        <v>87</v>
      </c>
      <c r="T23" s="9">
        <v>60</v>
      </c>
      <c r="U23" s="20">
        <f t="shared" si="3"/>
        <v>1353.8819999999998</v>
      </c>
      <c r="V23" s="20">
        <f t="shared" si="4"/>
        <v>67.694099999999992</v>
      </c>
      <c r="W23" s="21">
        <v>400</v>
      </c>
      <c r="X23" s="22">
        <f t="shared" si="5"/>
        <v>1821.5760999999998</v>
      </c>
      <c r="Y23" s="9" t="s">
        <v>5</v>
      </c>
    </row>
    <row r="24" spans="1:25" ht="15" customHeight="1" x14ac:dyDescent="0.25">
      <c r="A24" s="8">
        <v>23</v>
      </c>
      <c r="B24" s="19" t="s">
        <v>11</v>
      </c>
      <c r="C24" s="9" t="s">
        <v>11</v>
      </c>
      <c r="D24" s="9" t="s">
        <v>43</v>
      </c>
      <c r="E24" s="10" t="s">
        <v>7</v>
      </c>
      <c r="F24" s="10" t="s">
        <v>41</v>
      </c>
      <c r="G24" s="9" t="s">
        <v>42</v>
      </c>
      <c r="H24" s="10" t="s">
        <v>65</v>
      </c>
      <c r="I24" s="10">
        <v>965</v>
      </c>
      <c r="J24" s="20">
        <f t="shared" si="0"/>
        <v>135.1</v>
      </c>
      <c r="K24" s="20">
        <f t="shared" si="1"/>
        <v>2.702</v>
      </c>
      <c r="L24" s="20">
        <f t="shared" si="2"/>
        <v>40.53</v>
      </c>
      <c r="M24" s="20">
        <v>0</v>
      </c>
      <c r="N24" s="20">
        <v>1.05</v>
      </c>
      <c r="O24" s="20">
        <v>40</v>
      </c>
      <c r="P24" s="9">
        <v>11.25</v>
      </c>
      <c r="Q24" s="9">
        <v>11.25</v>
      </c>
      <c r="R24" s="9">
        <v>0</v>
      </c>
      <c r="S24" s="9">
        <v>87</v>
      </c>
      <c r="T24" s="9">
        <v>60</v>
      </c>
      <c r="U24" s="20">
        <f t="shared" si="3"/>
        <v>1353.8819999999998</v>
      </c>
      <c r="V24" s="20">
        <f t="shared" si="4"/>
        <v>67.694099999999992</v>
      </c>
      <c r="W24" s="21">
        <v>400</v>
      </c>
      <c r="X24" s="22">
        <f t="shared" si="5"/>
        <v>1821.5760999999998</v>
      </c>
      <c r="Y24" s="9" t="s">
        <v>5</v>
      </c>
    </row>
    <row r="25" spans="1:25" ht="15" customHeight="1" x14ac:dyDescent="0.25">
      <c r="A25" s="8">
        <v>24</v>
      </c>
      <c r="B25" s="19" t="s">
        <v>11</v>
      </c>
      <c r="C25" s="9" t="s">
        <v>11</v>
      </c>
      <c r="D25" s="9" t="s">
        <v>43</v>
      </c>
      <c r="E25" s="10" t="s">
        <v>7</v>
      </c>
      <c r="F25" s="10" t="s">
        <v>41</v>
      </c>
      <c r="G25" s="9" t="s">
        <v>42</v>
      </c>
      <c r="H25" s="10" t="s">
        <v>65</v>
      </c>
      <c r="I25" s="10">
        <v>965</v>
      </c>
      <c r="J25" s="20">
        <f t="shared" si="0"/>
        <v>135.1</v>
      </c>
      <c r="K25" s="20">
        <f t="shared" si="1"/>
        <v>2.702</v>
      </c>
      <c r="L25" s="20">
        <f t="shared" si="2"/>
        <v>40.53</v>
      </c>
      <c r="M25" s="20">
        <v>0</v>
      </c>
      <c r="N25" s="20">
        <v>1.05</v>
      </c>
      <c r="O25" s="20">
        <v>87</v>
      </c>
      <c r="P25" s="9">
        <v>11.25</v>
      </c>
      <c r="Q25" s="9">
        <v>11.25</v>
      </c>
      <c r="R25" s="9">
        <v>0</v>
      </c>
      <c r="S25" s="9">
        <v>87</v>
      </c>
      <c r="T25" s="9">
        <v>60</v>
      </c>
      <c r="U25" s="20">
        <f t="shared" si="3"/>
        <v>1400.8819999999998</v>
      </c>
      <c r="V25" s="20">
        <f t="shared" si="4"/>
        <v>70.044099999999986</v>
      </c>
      <c r="W25" s="21">
        <v>400</v>
      </c>
      <c r="X25" s="22">
        <f t="shared" si="5"/>
        <v>1870.9260999999999</v>
      </c>
      <c r="Y25" s="9" t="s">
        <v>5</v>
      </c>
    </row>
    <row r="26" spans="1:25" ht="15" customHeight="1" x14ac:dyDescent="0.25">
      <c r="A26" s="8">
        <v>25</v>
      </c>
      <c r="B26" s="9" t="s">
        <v>61</v>
      </c>
      <c r="C26" s="9" t="s">
        <v>8</v>
      </c>
      <c r="D26" s="19" t="s">
        <v>46</v>
      </c>
      <c r="E26" s="10" t="s">
        <v>7</v>
      </c>
      <c r="F26" s="10" t="s">
        <v>41</v>
      </c>
      <c r="G26" s="9" t="s">
        <v>42</v>
      </c>
      <c r="H26" s="10" t="s">
        <v>65</v>
      </c>
      <c r="I26" s="10">
        <v>965</v>
      </c>
      <c r="J26" s="20">
        <f t="shared" si="0"/>
        <v>135.1</v>
      </c>
      <c r="K26" s="20">
        <f t="shared" si="1"/>
        <v>2.702</v>
      </c>
      <c r="L26" s="20">
        <f t="shared" si="2"/>
        <v>40.53</v>
      </c>
      <c r="M26" s="20">
        <v>0</v>
      </c>
      <c r="N26" s="20">
        <v>2</v>
      </c>
      <c r="O26" s="20">
        <v>27</v>
      </c>
      <c r="P26" s="9">
        <v>11.25</v>
      </c>
      <c r="Q26" s="9">
        <v>11.25</v>
      </c>
      <c r="R26" s="9">
        <v>0</v>
      </c>
      <c r="S26" s="9">
        <v>40</v>
      </c>
      <c r="T26" s="9">
        <v>60</v>
      </c>
      <c r="U26" s="20">
        <f t="shared" si="3"/>
        <v>1294.8319999999999</v>
      </c>
      <c r="V26" s="20">
        <f t="shared" si="4"/>
        <v>64.741600000000005</v>
      </c>
      <c r="W26" s="21">
        <v>400</v>
      </c>
      <c r="X26" s="22">
        <f t="shared" si="5"/>
        <v>1759.5735999999999</v>
      </c>
      <c r="Y26" s="9" t="s">
        <v>5</v>
      </c>
    </row>
    <row r="27" spans="1:25" ht="15" customHeight="1" x14ac:dyDescent="0.25">
      <c r="A27" s="8">
        <v>26</v>
      </c>
      <c r="B27" s="9" t="s">
        <v>61</v>
      </c>
      <c r="C27" s="9" t="s">
        <v>8</v>
      </c>
      <c r="D27" s="19" t="s">
        <v>46</v>
      </c>
      <c r="E27" s="10" t="s">
        <v>7</v>
      </c>
      <c r="F27" s="10" t="s">
        <v>41</v>
      </c>
      <c r="G27" s="9" t="s">
        <v>42</v>
      </c>
      <c r="H27" s="10" t="s">
        <v>65</v>
      </c>
      <c r="I27" s="10">
        <v>965</v>
      </c>
      <c r="J27" s="20">
        <f t="shared" si="0"/>
        <v>135.1</v>
      </c>
      <c r="K27" s="20">
        <f t="shared" si="1"/>
        <v>2.702</v>
      </c>
      <c r="L27" s="20">
        <f t="shared" si="2"/>
        <v>40.53</v>
      </c>
      <c r="M27" s="20">
        <v>0</v>
      </c>
      <c r="N27" s="20">
        <v>2</v>
      </c>
      <c r="O27" s="20">
        <v>27</v>
      </c>
      <c r="P27" s="9">
        <v>11.25</v>
      </c>
      <c r="Q27" s="9">
        <v>11.25</v>
      </c>
      <c r="R27" s="9">
        <v>0</v>
      </c>
      <c r="S27" s="9">
        <v>87</v>
      </c>
      <c r="T27" s="9">
        <v>60</v>
      </c>
      <c r="U27" s="20">
        <f t="shared" si="3"/>
        <v>1341.8319999999999</v>
      </c>
      <c r="V27" s="20">
        <f t="shared" si="4"/>
        <v>67.0916</v>
      </c>
      <c r="W27" s="21">
        <v>400</v>
      </c>
      <c r="X27" s="22">
        <f t="shared" si="5"/>
        <v>1808.9235999999999</v>
      </c>
      <c r="Y27" s="9" t="s">
        <v>5</v>
      </c>
    </row>
  </sheetData>
  <autoFilter ref="A1:Y19" xr:uid="{3A6DC39A-3276-46B3-9D17-A15FAE28F82A}"/>
  <pageMargins left="0.2" right="0.2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F283-BD0D-489A-A10E-398B53044C68}">
  <dimension ref="A1:Y18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8.85546875" defaultRowHeight="15" customHeight="1" x14ac:dyDescent="0.25"/>
  <cols>
    <col min="1" max="1" width="4.42578125" style="7" customWidth="1"/>
    <col min="2" max="2" width="16.5703125" style="11" customWidth="1"/>
    <col min="3" max="3" width="11.5703125" style="11" customWidth="1"/>
    <col min="4" max="4" width="10" style="11" customWidth="1"/>
    <col min="5" max="5" width="9" style="11" customWidth="1"/>
    <col min="6" max="6" width="21" style="11" customWidth="1"/>
    <col min="7" max="7" width="8.140625" style="11" customWidth="1"/>
    <col min="8" max="8" width="16.85546875" style="11" customWidth="1"/>
    <col min="9" max="9" width="6.85546875" style="18" customWidth="1"/>
    <col min="10" max="13" width="8.85546875" style="18"/>
    <col min="14" max="14" width="10.42578125" style="18" customWidth="1"/>
    <col min="15" max="15" width="9.42578125" style="18" customWidth="1"/>
    <col min="16" max="18" width="8.85546875" style="18"/>
    <col min="19" max="19" width="9.7109375" style="18" customWidth="1"/>
    <col min="20" max="20" width="8.85546875" style="18"/>
    <col min="21" max="21" width="9.42578125" style="18" customWidth="1"/>
    <col min="22" max="24" width="8.85546875" style="18"/>
    <col min="25" max="25" width="13.7109375" style="18" customWidth="1"/>
    <col min="26" max="256" width="8.85546875" style="7"/>
    <col min="257" max="257" width="4.42578125" style="7" customWidth="1"/>
    <col min="258" max="258" width="16.5703125" style="7" customWidth="1"/>
    <col min="259" max="259" width="11.5703125" style="7" customWidth="1"/>
    <col min="260" max="260" width="10" style="7" customWidth="1"/>
    <col min="261" max="261" width="9" style="7" customWidth="1"/>
    <col min="262" max="262" width="21" style="7" customWidth="1"/>
    <col min="263" max="263" width="8.140625" style="7" customWidth="1"/>
    <col min="264" max="264" width="16.85546875" style="7" customWidth="1"/>
    <col min="265" max="265" width="6.85546875" style="7" customWidth="1"/>
    <col min="266" max="269" width="8.85546875" style="7"/>
    <col min="270" max="270" width="10.42578125" style="7" customWidth="1"/>
    <col min="271" max="271" width="9.42578125" style="7" customWidth="1"/>
    <col min="272" max="274" width="8.85546875" style="7"/>
    <col min="275" max="275" width="9.7109375" style="7" customWidth="1"/>
    <col min="276" max="276" width="8.85546875" style="7"/>
    <col min="277" max="277" width="9.42578125" style="7" customWidth="1"/>
    <col min="278" max="280" width="8.85546875" style="7"/>
    <col min="281" max="281" width="13.7109375" style="7" customWidth="1"/>
    <col min="282" max="512" width="8.85546875" style="7"/>
    <col min="513" max="513" width="4.42578125" style="7" customWidth="1"/>
    <col min="514" max="514" width="16.5703125" style="7" customWidth="1"/>
    <col min="515" max="515" width="11.5703125" style="7" customWidth="1"/>
    <col min="516" max="516" width="10" style="7" customWidth="1"/>
    <col min="517" max="517" width="9" style="7" customWidth="1"/>
    <col min="518" max="518" width="21" style="7" customWidth="1"/>
    <col min="519" max="519" width="8.140625" style="7" customWidth="1"/>
    <col min="520" max="520" width="16.85546875" style="7" customWidth="1"/>
    <col min="521" max="521" width="6.85546875" style="7" customWidth="1"/>
    <col min="522" max="525" width="8.85546875" style="7"/>
    <col min="526" max="526" width="10.42578125" style="7" customWidth="1"/>
    <col min="527" max="527" width="9.42578125" style="7" customWidth="1"/>
    <col min="528" max="530" width="8.85546875" style="7"/>
    <col min="531" max="531" width="9.7109375" style="7" customWidth="1"/>
    <col min="532" max="532" width="8.85546875" style="7"/>
    <col min="533" max="533" width="9.42578125" style="7" customWidth="1"/>
    <col min="534" max="536" width="8.85546875" style="7"/>
    <col min="537" max="537" width="13.7109375" style="7" customWidth="1"/>
    <col min="538" max="768" width="8.85546875" style="7"/>
    <col min="769" max="769" width="4.42578125" style="7" customWidth="1"/>
    <col min="770" max="770" width="16.5703125" style="7" customWidth="1"/>
    <col min="771" max="771" width="11.5703125" style="7" customWidth="1"/>
    <col min="772" max="772" width="10" style="7" customWidth="1"/>
    <col min="773" max="773" width="9" style="7" customWidth="1"/>
    <col min="774" max="774" width="21" style="7" customWidth="1"/>
    <col min="775" max="775" width="8.140625" style="7" customWidth="1"/>
    <col min="776" max="776" width="16.85546875" style="7" customWidth="1"/>
    <col min="777" max="777" width="6.85546875" style="7" customWidth="1"/>
    <col min="778" max="781" width="8.85546875" style="7"/>
    <col min="782" max="782" width="10.42578125" style="7" customWidth="1"/>
    <col min="783" max="783" width="9.42578125" style="7" customWidth="1"/>
    <col min="784" max="786" width="8.85546875" style="7"/>
    <col min="787" max="787" width="9.7109375" style="7" customWidth="1"/>
    <col min="788" max="788" width="8.85546875" style="7"/>
    <col min="789" max="789" width="9.42578125" style="7" customWidth="1"/>
    <col min="790" max="792" width="8.85546875" style="7"/>
    <col min="793" max="793" width="13.7109375" style="7" customWidth="1"/>
    <col min="794" max="1024" width="8.85546875" style="7"/>
    <col min="1025" max="1025" width="4.42578125" style="7" customWidth="1"/>
    <col min="1026" max="1026" width="16.5703125" style="7" customWidth="1"/>
    <col min="1027" max="1027" width="11.5703125" style="7" customWidth="1"/>
    <col min="1028" max="1028" width="10" style="7" customWidth="1"/>
    <col min="1029" max="1029" width="9" style="7" customWidth="1"/>
    <col min="1030" max="1030" width="21" style="7" customWidth="1"/>
    <col min="1031" max="1031" width="8.140625" style="7" customWidth="1"/>
    <col min="1032" max="1032" width="16.85546875" style="7" customWidth="1"/>
    <col min="1033" max="1033" width="6.85546875" style="7" customWidth="1"/>
    <col min="1034" max="1037" width="8.85546875" style="7"/>
    <col min="1038" max="1038" width="10.42578125" style="7" customWidth="1"/>
    <col min="1039" max="1039" width="9.42578125" style="7" customWidth="1"/>
    <col min="1040" max="1042" width="8.85546875" style="7"/>
    <col min="1043" max="1043" width="9.7109375" style="7" customWidth="1"/>
    <col min="1044" max="1044" width="8.85546875" style="7"/>
    <col min="1045" max="1045" width="9.42578125" style="7" customWidth="1"/>
    <col min="1046" max="1048" width="8.85546875" style="7"/>
    <col min="1049" max="1049" width="13.7109375" style="7" customWidth="1"/>
    <col min="1050" max="1280" width="8.85546875" style="7"/>
    <col min="1281" max="1281" width="4.42578125" style="7" customWidth="1"/>
    <col min="1282" max="1282" width="16.5703125" style="7" customWidth="1"/>
    <col min="1283" max="1283" width="11.5703125" style="7" customWidth="1"/>
    <col min="1284" max="1284" width="10" style="7" customWidth="1"/>
    <col min="1285" max="1285" width="9" style="7" customWidth="1"/>
    <col min="1286" max="1286" width="21" style="7" customWidth="1"/>
    <col min="1287" max="1287" width="8.140625" style="7" customWidth="1"/>
    <col min="1288" max="1288" width="16.85546875" style="7" customWidth="1"/>
    <col min="1289" max="1289" width="6.85546875" style="7" customWidth="1"/>
    <col min="1290" max="1293" width="8.85546875" style="7"/>
    <col min="1294" max="1294" width="10.42578125" style="7" customWidth="1"/>
    <col min="1295" max="1295" width="9.42578125" style="7" customWidth="1"/>
    <col min="1296" max="1298" width="8.85546875" style="7"/>
    <col min="1299" max="1299" width="9.7109375" style="7" customWidth="1"/>
    <col min="1300" max="1300" width="8.85546875" style="7"/>
    <col min="1301" max="1301" width="9.42578125" style="7" customWidth="1"/>
    <col min="1302" max="1304" width="8.85546875" style="7"/>
    <col min="1305" max="1305" width="13.7109375" style="7" customWidth="1"/>
    <col min="1306" max="1536" width="8.85546875" style="7"/>
    <col min="1537" max="1537" width="4.42578125" style="7" customWidth="1"/>
    <col min="1538" max="1538" width="16.5703125" style="7" customWidth="1"/>
    <col min="1539" max="1539" width="11.5703125" style="7" customWidth="1"/>
    <col min="1540" max="1540" width="10" style="7" customWidth="1"/>
    <col min="1541" max="1541" width="9" style="7" customWidth="1"/>
    <col min="1542" max="1542" width="21" style="7" customWidth="1"/>
    <col min="1543" max="1543" width="8.140625" style="7" customWidth="1"/>
    <col min="1544" max="1544" width="16.85546875" style="7" customWidth="1"/>
    <col min="1545" max="1545" width="6.85546875" style="7" customWidth="1"/>
    <col min="1546" max="1549" width="8.85546875" style="7"/>
    <col min="1550" max="1550" width="10.42578125" style="7" customWidth="1"/>
    <col min="1551" max="1551" width="9.42578125" style="7" customWidth="1"/>
    <col min="1552" max="1554" width="8.85546875" style="7"/>
    <col min="1555" max="1555" width="9.7109375" style="7" customWidth="1"/>
    <col min="1556" max="1556" width="8.85546875" style="7"/>
    <col min="1557" max="1557" width="9.42578125" style="7" customWidth="1"/>
    <col min="1558" max="1560" width="8.85546875" style="7"/>
    <col min="1561" max="1561" width="13.7109375" style="7" customWidth="1"/>
    <col min="1562" max="1792" width="8.85546875" style="7"/>
    <col min="1793" max="1793" width="4.42578125" style="7" customWidth="1"/>
    <col min="1794" max="1794" width="16.5703125" style="7" customWidth="1"/>
    <col min="1795" max="1795" width="11.5703125" style="7" customWidth="1"/>
    <col min="1796" max="1796" width="10" style="7" customWidth="1"/>
    <col min="1797" max="1797" width="9" style="7" customWidth="1"/>
    <col min="1798" max="1798" width="21" style="7" customWidth="1"/>
    <col min="1799" max="1799" width="8.140625" style="7" customWidth="1"/>
    <col min="1800" max="1800" width="16.85546875" style="7" customWidth="1"/>
    <col min="1801" max="1801" width="6.85546875" style="7" customWidth="1"/>
    <col min="1802" max="1805" width="8.85546875" style="7"/>
    <col min="1806" max="1806" width="10.42578125" style="7" customWidth="1"/>
    <col min="1807" max="1807" width="9.42578125" style="7" customWidth="1"/>
    <col min="1808" max="1810" width="8.85546875" style="7"/>
    <col min="1811" max="1811" width="9.7109375" style="7" customWidth="1"/>
    <col min="1812" max="1812" width="8.85546875" style="7"/>
    <col min="1813" max="1813" width="9.42578125" style="7" customWidth="1"/>
    <col min="1814" max="1816" width="8.85546875" style="7"/>
    <col min="1817" max="1817" width="13.7109375" style="7" customWidth="1"/>
    <col min="1818" max="2048" width="8.85546875" style="7"/>
    <col min="2049" max="2049" width="4.42578125" style="7" customWidth="1"/>
    <col min="2050" max="2050" width="16.5703125" style="7" customWidth="1"/>
    <col min="2051" max="2051" width="11.5703125" style="7" customWidth="1"/>
    <col min="2052" max="2052" width="10" style="7" customWidth="1"/>
    <col min="2053" max="2053" width="9" style="7" customWidth="1"/>
    <col min="2054" max="2054" width="21" style="7" customWidth="1"/>
    <col min="2055" max="2055" width="8.140625" style="7" customWidth="1"/>
    <col min="2056" max="2056" width="16.85546875" style="7" customWidth="1"/>
    <col min="2057" max="2057" width="6.85546875" style="7" customWidth="1"/>
    <col min="2058" max="2061" width="8.85546875" style="7"/>
    <col min="2062" max="2062" width="10.42578125" style="7" customWidth="1"/>
    <col min="2063" max="2063" width="9.42578125" style="7" customWidth="1"/>
    <col min="2064" max="2066" width="8.85546875" style="7"/>
    <col min="2067" max="2067" width="9.7109375" style="7" customWidth="1"/>
    <col min="2068" max="2068" width="8.85546875" style="7"/>
    <col min="2069" max="2069" width="9.42578125" style="7" customWidth="1"/>
    <col min="2070" max="2072" width="8.85546875" style="7"/>
    <col min="2073" max="2073" width="13.7109375" style="7" customWidth="1"/>
    <col min="2074" max="2304" width="8.85546875" style="7"/>
    <col min="2305" max="2305" width="4.42578125" style="7" customWidth="1"/>
    <col min="2306" max="2306" width="16.5703125" style="7" customWidth="1"/>
    <col min="2307" max="2307" width="11.5703125" style="7" customWidth="1"/>
    <col min="2308" max="2308" width="10" style="7" customWidth="1"/>
    <col min="2309" max="2309" width="9" style="7" customWidth="1"/>
    <col min="2310" max="2310" width="21" style="7" customWidth="1"/>
    <col min="2311" max="2311" width="8.140625" style="7" customWidth="1"/>
    <col min="2312" max="2312" width="16.85546875" style="7" customWidth="1"/>
    <col min="2313" max="2313" width="6.85546875" style="7" customWidth="1"/>
    <col min="2314" max="2317" width="8.85546875" style="7"/>
    <col min="2318" max="2318" width="10.42578125" style="7" customWidth="1"/>
    <col min="2319" max="2319" width="9.42578125" style="7" customWidth="1"/>
    <col min="2320" max="2322" width="8.85546875" style="7"/>
    <col min="2323" max="2323" width="9.7109375" style="7" customWidth="1"/>
    <col min="2324" max="2324" width="8.85546875" style="7"/>
    <col min="2325" max="2325" width="9.42578125" style="7" customWidth="1"/>
    <col min="2326" max="2328" width="8.85546875" style="7"/>
    <col min="2329" max="2329" width="13.7109375" style="7" customWidth="1"/>
    <col min="2330" max="2560" width="8.85546875" style="7"/>
    <col min="2561" max="2561" width="4.42578125" style="7" customWidth="1"/>
    <col min="2562" max="2562" width="16.5703125" style="7" customWidth="1"/>
    <col min="2563" max="2563" width="11.5703125" style="7" customWidth="1"/>
    <col min="2564" max="2564" width="10" style="7" customWidth="1"/>
    <col min="2565" max="2565" width="9" style="7" customWidth="1"/>
    <col min="2566" max="2566" width="21" style="7" customWidth="1"/>
    <col min="2567" max="2567" width="8.140625" style="7" customWidth="1"/>
    <col min="2568" max="2568" width="16.85546875" style="7" customWidth="1"/>
    <col min="2569" max="2569" width="6.85546875" style="7" customWidth="1"/>
    <col min="2570" max="2573" width="8.85546875" style="7"/>
    <col min="2574" max="2574" width="10.42578125" style="7" customWidth="1"/>
    <col min="2575" max="2575" width="9.42578125" style="7" customWidth="1"/>
    <col min="2576" max="2578" width="8.85546875" style="7"/>
    <col min="2579" max="2579" width="9.7109375" style="7" customWidth="1"/>
    <col min="2580" max="2580" width="8.85546875" style="7"/>
    <col min="2581" max="2581" width="9.42578125" style="7" customWidth="1"/>
    <col min="2582" max="2584" width="8.85546875" style="7"/>
    <col min="2585" max="2585" width="13.7109375" style="7" customWidth="1"/>
    <col min="2586" max="2816" width="8.85546875" style="7"/>
    <col min="2817" max="2817" width="4.42578125" style="7" customWidth="1"/>
    <col min="2818" max="2818" width="16.5703125" style="7" customWidth="1"/>
    <col min="2819" max="2819" width="11.5703125" style="7" customWidth="1"/>
    <col min="2820" max="2820" width="10" style="7" customWidth="1"/>
    <col min="2821" max="2821" width="9" style="7" customWidth="1"/>
    <col min="2822" max="2822" width="21" style="7" customWidth="1"/>
    <col min="2823" max="2823" width="8.140625" style="7" customWidth="1"/>
    <col min="2824" max="2824" width="16.85546875" style="7" customWidth="1"/>
    <col min="2825" max="2825" width="6.85546875" style="7" customWidth="1"/>
    <col min="2826" max="2829" width="8.85546875" style="7"/>
    <col min="2830" max="2830" width="10.42578125" style="7" customWidth="1"/>
    <col min="2831" max="2831" width="9.42578125" style="7" customWidth="1"/>
    <col min="2832" max="2834" width="8.85546875" style="7"/>
    <col min="2835" max="2835" width="9.7109375" style="7" customWidth="1"/>
    <col min="2836" max="2836" width="8.85546875" style="7"/>
    <col min="2837" max="2837" width="9.42578125" style="7" customWidth="1"/>
    <col min="2838" max="2840" width="8.85546875" style="7"/>
    <col min="2841" max="2841" width="13.7109375" style="7" customWidth="1"/>
    <col min="2842" max="3072" width="8.85546875" style="7"/>
    <col min="3073" max="3073" width="4.42578125" style="7" customWidth="1"/>
    <col min="3074" max="3074" width="16.5703125" style="7" customWidth="1"/>
    <col min="3075" max="3075" width="11.5703125" style="7" customWidth="1"/>
    <col min="3076" max="3076" width="10" style="7" customWidth="1"/>
    <col min="3077" max="3077" width="9" style="7" customWidth="1"/>
    <col min="3078" max="3078" width="21" style="7" customWidth="1"/>
    <col min="3079" max="3079" width="8.140625" style="7" customWidth="1"/>
    <col min="3080" max="3080" width="16.85546875" style="7" customWidth="1"/>
    <col min="3081" max="3081" width="6.85546875" style="7" customWidth="1"/>
    <col min="3082" max="3085" width="8.85546875" style="7"/>
    <col min="3086" max="3086" width="10.42578125" style="7" customWidth="1"/>
    <col min="3087" max="3087" width="9.42578125" style="7" customWidth="1"/>
    <col min="3088" max="3090" width="8.85546875" style="7"/>
    <col min="3091" max="3091" width="9.7109375" style="7" customWidth="1"/>
    <col min="3092" max="3092" width="8.85546875" style="7"/>
    <col min="3093" max="3093" width="9.42578125" style="7" customWidth="1"/>
    <col min="3094" max="3096" width="8.85546875" style="7"/>
    <col min="3097" max="3097" width="13.7109375" style="7" customWidth="1"/>
    <col min="3098" max="3328" width="8.85546875" style="7"/>
    <col min="3329" max="3329" width="4.42578125" style="7" customWidth="1"/>
    <col min="3330" max="3330" width="16.5703125" style="7" customWidth="1"/>
    <col min="3331" max="3331" width="11.5703125" style="7" customWidth="1"/>
    <col min="3332" max="3332" width="10" style="7" customWidth="1"/>
    <col min="3333" max="3333" width="9" style="7" customWidth="1"/>
    <col min="3334" max="3334" width="21" style="7" customWidth="1"/>
    <col min="3335" max="3335" width="8.140625" style="7" customWidth="1"/>
    <col min="3336" max="3336" width="16.85546875" style="7" customWidth="1"/>
    <col min="3337" max="3337" width="6.85546875" style="7" customWidth="1"/>
    <col min="3338" max="3341" width="8.85546875" style="7"/>
    <col min="3342" max="3342" width="10.42578125" style="7" customWidth="1"/>
    <col min="3343" max="3343" width="9.42578125" style="7" customWidth="1"/>
    <col min="3344" max="3346" width="8.85546875" style="7"/>
    <col min="3347" max="3347" width="9.7109375" style="7" customWidth="1"/>
    <col min="3348" max="3348" width="8.85546875" style="7"/>
    <col min="3349" max="3349" width="9.42578125" style="7" customWidth="1"/>
    <col min="3350" max="3352" width="8.85546875" style="7"/>
    <col min="3353" max="3353" width="13.7109375" style="7" customWidth="1"/>
    <col min="3354" max="3584" width="8.85546875" style="7"/>
    <col min="3585" max="3585" width="4.42578125" style="7" customWidth="1"/>
    <col min="3586" max="3586" width="16.5703125" style="7" customWidth="1"/>
    <col min="3587" max="3587" width="11.5703125" style="7" customWidth="1"/>
    <col min="3588" max="3588" width="10" style="7" customWidth="1"/>
    <col min="3589" max="3589" width="9" style="7" customWidth="1"/>
    <col min="3590" max="3590" width="21" style="7" customWidth="1"/>
    <col min="3591" max="3591" width="8.140625" style="7" customWidth="1"/>
    <col min="3592" max="3592" width="16.85546875" style="7" customWidth="1"/>
    <col min="3593" max="3593" width="6.85546875" style="7" customWidth="1"/>
    <col min="3594" max="3597" width="8.85546875" style="7"/>
    <col min="3598" max="3598" width="10.42578125" style="7" customWidth="1"/>
    <col min="3599" max="3599" width="9.42578125" style="7" customWidth="1"/>
    <col min="3600" max="3602" width="8.85546875" style="7"/>
    <col min="3603" max="3603" width="9.7109375" style="7" customWidth="1"/>
    <col min="3604" max="3604" width="8.85546875" style="7"/>
    <col min="3605" max="3605" width="9.42578125" style="7" customWidth="1"/>
    <col min="3606" max="3608" width="8.85546875" style="7"/>
    <col min="3609" max="3609" width="13.7109375" style="7" customWidth="1"/>
    <col min="3610" max="3840" width="8.85546875" style="7"/>
    <col min="3841" max="3841" width="4.42578125" style="7" customWidth="1"/>
    <col min="3842" max="3842" width="16.5703125" style="7" customWidth="1"/>
    <col min="3843" max="3843" width="11.5703125" style="7" customWidth="1"/>
    <col min="3844" max="3844" width="10" style="7" customWidth="1"/>
    <col min="3845" max="3845" width="9" style="7" customWidth="1"/>
    <col min="3846" max="3846" width="21" style="7" customWidth="1"/>
    <col min="3847" max="3847" width="8.140625" style="7" customWidth="1"/>
    <col min="3848" max="3848" width="16.85546875" style="7" customWidth="1"/>
    <col min="3849" max="3849" width="6.85546875" style="7" customWidth="1"/>
    <col min="3850" max="3853" width="8.85546875" style="7"/>
    <col min="3854" max="3854" width="10.42578125" style="7" customWidth="1"/>
    <col min="3855" max="3855" width="9.42578125" style="7" customWidth="1"/>
    <col min="3856" max="3858" width="8.85546875" style="7"/>
    <col min="3859" max="3859" width="9.7109375" style="7" customWidth="1"/>
    <col min="3860" max="3860" width="8.85546875" style="7"/>
    <col min="3861" max="3861" width="9.42578125" style="7" customWidth="1"/>
    <col min="3862" max="3864" width="8.85546875" style="7"/>
    <col min="3865" max="3865" width="13.7109375" style="7" customWidth="1"/>
    <col min="3866" max="4096" width="8.85546875" style="7"/>
    <col min="4097" max="4097" width="4.42578125" style="7" customWidth="1"/>
    <col min="4098" max="4098" width="16.5703125" style="7" customWidth="1"/>
    <col min="4099" max="4099" width="11.5703125" style="7" customWidth="1"/>
    <col min="4100" max="4100" width="10" style="7" customWidth="1"/>
    <col min="4101" max="4101" width="9" style="7" customWidth="1"/>
    <col min="4102" max="4102" width="21" style="7" customWidth="1"/>
    <col min="4103" max="4103" width="8.140625" style="7" customWidth="1"/>
    <col min="4104" max="4104" width="16.85546875" style="7" customWidth="1"/>
    <col min="4105" max="4105" width="6.85546875" style="7" customWidth="1"/>
    <col min="4106" max="4109" width="8.85546875" style="7"/>
    <col min="4110" max="4110" width="10.42578125" style="7" customWidth="1"/>
    <col min="4111" max="4111" width="9.42578125" style="7" customWidth="1"/>
    <col min="4112" max="4114" width="8.85546875" style="7"/>
    <col min="4115" max="4115" width="9.7109375" style="7" customWidth="1"/>
    <col min="4116" max="4116" width="8.85546875" style="7"/>
    <col min="4117" max="4117" width="9.42578125" style="7" customWidth="1"/>
    <col min="4118" max="4120" width="8.85546875" style="7"/>
    <col min="4121" max="4121" width="13.7109375" style="7" customWidth="1"/>
    <col min="4122" max="4352" width="8.85546875" style="7"/>
    <col min="4353" max="4353" width="4.42578125" style="7" customWidth="1"/>
    <col min="4354" max="4354" width="16.5703125" style="7" customWidth="1"/>
    <col min="4355" max="4355" width="11.5703125" style="7" customWidth="1"/>
    <col min="4356" max="4356" width="10" style="7" customWidth="1"/>
    <col min="4357" max="4357" width="9" style="7" customWidth="1"/>
    <col min="4358" max="4358" width="21" style="7" customWidth="1"/>
    <col min="4359" max="4359" width="8.140625" style="7" customWidth="1"/>
    <col min="4360" max="4360" width="16.85546875" style="7" customWidth="1"/>
    <col min="4361" max="4361" width="6.85546875" style="7" customWidth="1"/>
    <col min="4362" max="4365" width="8.85546875" style="7"/>
    <col min="4366" max="4366" width="10.42578125" style="7" customWidth="1"/>
    <col min="4367" max="4367" width="9.42578125" style="7" customWidth="1"/>
    <col min="4368" max="4370" width="8.85546875" style="7"/>
    <col min="4371" max="4371" width="9.7109375" style="7" customWidth="1"/>
    <col min="4372" max="4372" width="8.85546875" style="7"/>
    <col min="4373" max="4373" width="9.42578125" style="7" customWidth="1"/>
    <col min="4374" max="4376" width="8.85546875" style="7"/>
    <col min="4377" max="4377" width="13.7109375" style="7" customWidth="1"/>
    <col min="4378" max="4608" width="8.85546875" style="7"/>
    <col min="4609" max="4609" width="4.42578125" style="7" customWidth="1"/>
    <col min="4610" max="4610" width="16.5703125" style="7" customWidth="1"/>
    <col min="4611" max="4611" width="11.5703125" style="7" customWidth="1"/>
    <col min="4612" max="4612" width="10" style="7" customWidth="1"/>
    <col min="4613" max="4613" width="9" style="7" customWidth="1"/>
    <col min="4614" max="4614" width="21" style="7" customWidth="1"/>
    <col min="4615" max="4615" width="8.140625" style="7" customWidth="1"/>
    <col min="4616" max="4616" width="16.85546875" style="7" customWidth="1"/>
    <col min="4617" max="4617" width="6.85546875" style="7" customWidth="1"/>
    <col min="4618" max="4621" width="8.85546875" style="7"/>
    <col min="4622" max="4622" width="10.42578125" style="7" customWidth="1"/>
    <col min="4623" max="4623" width="9.42578125" style="7" customWidth="1"/>
    <col min="4624" max="4626" width="8.85546875" style="7"/>
    <col min="4627" max="4627" width="9.7109375" style="7" customWidth="1"/>
    <col min="4628" max="4628" width="8.85546875" style="7"/>
    <col min="4629" max="4629" width="9.42578125" style="7" customWidth="1"/>
    <col min="4630" max="4632" width="8.85546875" style="7"/>
    <col min="4633" max="4633" width="13.7109375" style="7" customWidth="1"/>
    <col min="4634" max="4864" width="8.85546875" style="7"/>
    <col min="4865" max="4865" width="4.42578125" style="7" customWidth="1"/>
    <col min="4866" max="4866" width="16.5703125" style="7" customWidth="1"/>
    <col min="4867" max="4867" width="11.5703125" style="7" customWidth="1"/>
    <col min="4868" max="4868" width="10" style="7" customWidth="1"/>
    <col min="4869" max="4869" width="9" style="7" customWidth="1"/>
    <col min="4870" max="4870" width="21" style="7" customWidth="1"/>
    <col min="4871" max="4871" width="8.140625" style="7" customWidth="1"/>
    <col min="4872" max="4872" width="16.85546875" style="7" customWidth="1"/>
    <col min="4873" max="4873" width="6.85546875" style="7" customWidth="1"/>
    <col min="4874" max="4877" width="8.85546875" style="7"/>
    <col min="4878" max="4878" width="10.42578125" style="7" customWidth="1"/>
    <col min="4879" max="4879" width="9.42578125" style="7" customWidth="1"/>
    <col min="4880" max="4882" width="8.85546875" style="7"/>
    <col min="4883" max="4883" width="9.7109375" style="7" customWidth="1"/>
    <col min="4884" max="4884" width="8.85546875" style="7"/>
    <col min="4885" max="4885" width="9.42578125" style="7" customWidth="1"/>
    <col min="4886" max="4888" width="8.85546875" style="7"/>
    <col min="4889" max="4889" width="13.7109375" style="7" customWidth="1"/>
    <col min="4890" max="5120" width="8.85546875" style="7"/>
    <col min="5121" max="5121" width="4.42578125" style="7" customWidth="1"/>
    <col min="5122" max="5122" width="16.5703125" style="7" customWidth="1"/>
    <col min="5123" max="5123" width="11.5703125" style="7" customWidth="1"/>
    <col min="5124" max="5124" width="10" style="7" customWidth="1"/>
    <col min="5125" max="5125" width="9" style="7" customWidth="1"/>
    <col min="5126" max="5126" width="21" style="7" customWidth="1"/>
    <col min="5127" max="5127" width="8.140625" style="7" customWidth="1"/>
    <col min="5128" max="5128" width="16.85546875" style="7" customWidth="1"/>
    <col min="5129" max="5129" width="6.85546875" style="7" customWidth="1"/>
    <col min="5130" max="5133" width="8.85546875" style="7"/>
    <col min="5134" max="5134" width="10.42578125" style="7" customWidth="1"/>
    <col min="5135" max="5135" width="9.42578125" style="7" customWidth="1"/>
    <col min="5136" max="5138" width="8.85546875" style="7"/>
    <col min="5139" max="5139" width="9.7109375" style="7" customWidth="1"/>
    <col min="5140" max="5140" width="8.85546875" style="7"/>
    <col min="5141" max="5141" width="9.42578125" style="7" customWidth="1"/>
    <col min="5142" max="5144" width="8.85546875" style="7"/>
    <col min="5145" max="5145" width="13.7109375" style="7" customWidth="1"/>
    <col min="5146" max="5376" width="8.85546875" style="7"/>
    <col min="5377" max="5377" width="4.42578125" style="7" customWidth="1"/>
    <col min="5378" max="5378" width="16.5703125" style="7" customWidth="1"/>
    <col min="5379" max="5379" width="11.5703125" style="7" customWidth="1"/>
    <col min="5380" max="5380" width="10" style="7" customWidth="1"/>
    <col min="5381" max="5381" width="9" style="7" customWidth="1"/>
    <col min="5382" max="5382" width="21" style="7" customWidth="1"/>
    <col min="5383" max="5383" width="8.140625" style="7" customWidth="1"/>
    <col min="5384" max="5384" width="16.85546875" style="7" customWidth="1"/>
    <col min="5385" max="5385" width="6.85546875" style="7" customWidth="1"/>
    <col min="5386" max="5389" width="8.85546875" style="7"/>
    <col min="5390" max="5390" width="10.42578125" style="7" customWidth="1"/>
    <col min="5391" max="5391" width="9.42578125" style="7" customWidth="1"/>
    <col min="5392" max="5394" width="8.85546875" style="7"/>
    <col min="5395" max="5395" width="9.7109375" style="7" customWidth="1"/>
    <col min="5396" max="5396" width="8.85546875" style="7"/>
    <col min="5397" max="5397" width="9.42578125" style="7" customWidth="1"/>
    <col min="5398" max="5400" width="8.85546875" style="7"/>
    <col min="5401" max="5401" width="13.7109375" style="7" customWidth="1"/>
    <col min="5402" max="5632" width="8.85546875" style="7"/>
    <col min="5633" max="5633" width="4.42578125" style="7" customWidth="1"/>
    <col min="5634" max="5634" width="16.5703125" style="7" customWidth="1"/>
    <col min="5635" max="5635" width="11.5703125" style="7" customWidth="1"/>
    <col min="5636" max="5636" width="10" style="7" customWidth="1"/>
    <col min="5637" max="5637" width="9" style="7" customWidth="1"/>
    <col min="5638" max="5638" width="21" style="7" customWidth="1"/>
    <col min="5639" max="5639" width="8.140625" style="7" customWidth="1"/>
    <col min="5640" max="5640" width="16.85546875" style="7" customWidth="1"/>
    <col min="5641" max="5641" width="6.85546875" style="7" customWidth="1"/>
    <col min="5642" max="5645" width="8.85546875" style="7"/>
    <col min="5646" max="5646" width="10.42578125" style="7" customWidth="1"/>
    <col min="5647" max="5647" width="9.42578125" style="7" customWidth="1"/>
    <col min="5648" max="5650" width="8.85546875" style="7"/>
    <col min="5651" max="5651" width="9.7109375" style="7" customWidth="1"/>
    <col min="5652" max="5652" width="8.85546875" style="7"/>
    <col min="5653" max="5653" width="9.42578125" style="7" customWidth="1"/>
    <col min="5654" max="5656" width="8.85546875" style="7"/>
    <col min="5657" max="5657" width="13.7109375" style="7" customWidth="1"/>
    <col min="5658" max="5888" width="8.85546875" style="7"/>
    <col min="5889" max="5889" width="4.42578125" style="7" customWidth="1"/>
    <col min="5890" max="5890" width="16.5703125" style="7" customWidth="1"/>
    <col min="5891" max="5891" width="11.5703125" style="7" customWidth="1"/>
    <col min="5892" max="5892" width="10" style="7" customWidth="1"/>
    <col min="5893" max="5893" width="9" style="7" customWidth="1"/>
    <col min="5894" max="5894" width="21" style="7" customWidth="1"/>
    <col min="5895" max="5895" width="8.140625" style="7" customWidth="1"/>
    <col min="5896" max="5896" width="16.85546875" style="7" customWidth="1"/>
    <col min="5897" max="5897" width="6.85546875" style="7" customWidth="1"/>
    <col min="5898" max="5901" width="8.85546875" style="7"/>
    <col min="5902" max="5902" width="10.42578125" style="7" customWidth="1"/>
    <col min="5903" max="5903" width="9.42578125" style="7" customWidth="1"/>
    <col min="5904" max="5906" width="8.85546875" style="7"/>
    <col min="5907" max="5907" width="9.7109375" style="7" customWidth="1"/>
    <col min="5908" max="5908" width="8.85546875" style="7"/>
    <col min="5909" max="5909" width="9.42578125" style="7" customWidth="1"/>
    <col min="5910" max="5912" width="8.85546875" style="7"/>
    <col min="5913" max="5913" width="13.7109375" style="7" customWidth="1"/>
    <col min="5914" max="6144" width="8.85546875" style="7"/>
    <col min="6145" max="6145" width="4.42578125" style="7" customWidth="1"/>
    <col min="6146" max="6146" width="16.5703125" style="7" customWidth="1"/>
    <col min="6147" max="6147" width="11.5703125" style="7" customWidth="1"/>
    <col min="6148" max="6148" width="10" style="7" customWidth="1"/>
    <col min="6149" max="6149" width="9" style="7" customWidth="1"/>
    <col min="6150" max="6150" width="21" style="7" customWidth="1"/>
    <col min="6151" max="6151" width="8.140625" style="7" customWidth="1"/>
    <col min="6152" max="6152" width="16.85546875" style="7" customWidth="1"/>
    <col min="6153" max="6153" width="6.85546875" style="7" customWidth="1"/>
    <col min="6154" max="6157" width="8.85546875" style="7"/>
    <col min="6158" max="6158" width="10.42578125" style="7" customWidth="1"/>
    <col min="6159" max="6159" width="9.42578125" style="7" customWidth="1"/>
    <col min="6160" max="6162" width="8.85546875" style="7"/>
    <col min="6163" max="6163" width="9.7109375" style="7" customWidth="1"/>
    <col min="6164" max="6164" width="8.85546875" style="7"/>
    <col min="6165" max="6165" width="9.42578125" style="7" customWidth="1"/>
    <col min="6166" max="6168" width="8.85546875" style="7"/>
    <col min="6169" max="6169" width="13.7109375" style="7" customWidth="1"/>
    <col min="6170" max="6400" width="8.85546875" style="7"/>
    <col min="6401" max="6401" width="4.42578125" style="7" customWidth="1"/>
    <col min="6402" max="6402" width="16.5703125" style="7" customWidth="1"/>
    <col min="6403" max="6403" width="11.5703125" style="7" customWidth="1"/>
    <col min="6404" max="6404" width="10" style="7" customWidth="1"/>
    <col min="6405" max="6405" width="9" style="7" customWidth="1"/>
    <col min="6406" max="6406" width="21" style="7" customWidth="1"/>
    <col min="6407" max="6407" width="8.140625" style="7" customWidth="1"/>
    <col min="6408" max="6408" width="16.85546875" style="7" customWidth="1"/>
    <col min="6409" max="6409" width="6.85546875" style="7" customWidth="1"/>
    <col min="6410" max="6413" width="8.85546875" style="7"/>
    <col min="6414" max="6414" width="10.42578125" style="7" customWidth="1"/>
    <col min="6415" max="6415" width="9.42578125" style="7" customWidth="1"/>
    <col min="6416" max="6418" width="8.85546875" style="7"/>
    <col min="6419" max="6419" width="9.7109375" style="7" customWidth="1"/>
    <col min="6420" max="6420" width="8.85546875" style="7"/>
    <col min="6421" max="6421" width="9.42578125" style="7" customWidth="1"/>
    <col min="6422" max="6424" width="8.85546875" style="7"/>
    <col min="6425" max="6425" width="13.7109375" style="7" customWidth="1"/>
    <col min="6426" max="6656" width="8.85546875" style="7"/>
    <col min="6657" max="6657" width="4.42578125" style="7" customWidth="1"/>
    <col min="6658" max="6658" width="16.5703125" style="7" customWidth="1"/>
    <col min="6659" max="6659" width="11.5703125" style="7" customWidth="1"/>
    <col min="6660" max="6660" width="10" style="7" customWidth="1"/>
    <col min="6661" max="6661" width="9" style="7" customWidth="1"/>
    <col min="6662" max="6662" width="21" style="7" customWidth="1"/>
    <col min="6663" max="6663" width="8.140625" style="7" customWidth="1"/>
    <col min="6664" max="6664" width="16.85546875" style="7" customWidth="1"/>
    <col min="6665" max="6665" width="6.85546875" style="7" customWidth="1"/>
    <col min="6666" max="6669" width="8.85546875" style="7"/>
    <col min="6670" max="6670" width="10.42578125" style="7" customWidth="1"/>
    <col min="6671" max="6671" width="9.42578125" style="7" customWidth="1"/>
    <col min="6672" max="6674" width="8.85546875" style="7"/>
    <col min="6675" max="6675" width="9.7109375" style="7" customWidth="1"/>
    <col min="6676" max="6676" width="8.85546875" style="7"/>
    <col min="6677" max="6677" width="9.42578125" style="7" customWidth="1"/>
    <col min="6678" max="6680" width="8.85546875" style="7"/>
    <col min="6681" max="6681" width="13.7109375" style="7" customWidth="1"/>
    <col min="6682" max="6912" width="8.85546875" style="7"/>
    <col min="6913" max="6913" width="4.42578125" style="7" customWidth="1"/>
    <col min="6914" max="6914" width="16.5703125" style="7" customWidth="1"/>
    <col min="6915" max="6915" width="11.5703125" style="7" customWidth="1"/>
    <col min="6916" max="6916" width="10" style="7" customWidth="1"/>
    <col min="6917" max="6917" width="9" style="7" customWidth="1"/>
    <col min="6918" max="6918" width="21" style="7" customWidth="1"/>
    <col min="6919" max="6919" width="8.140625" style="7" customWidth="1"/>
    <col min="6920" max="6920" width="16.85546875" style="7" customWidth="1"/>
    <col min="6921" max="6921" width="6.85546875" style="7" customWidth="1"/>
    <col min="6922" max="6925" width="8.85546875" style="7"/>
    <col min="6926" max="6926" width="10.42578125" style="7" customWidth="1"/>
    <col min="6927" max="6927" width="9.42578125" style="7" customWidth="1"/>
    <col min="6928" max="6930" width="8.85546875" style="7"/>
    <col min="6931" max="6931" width="9.7109375" style="7" customWidth="1"/>
    <col min="6932" max="6932" width="8.85546875" style="7"/>
    <col min="6933" max="6933" width="9.42578125" style="7" customWidth="1"/>
    <col min="6934" max="6936" width="8.85546875" style="7"/>
    <col min="6937" max="6937" width="13.7109375" style="7" customWidth="1"/>
    <col min="6938" max="7168" width="8.85546875" style="7"/>
    <col min="7169" max="7169" width="4.42578125" style="7" customWidth="1"/>
    <col min="7170" max="7170" width="16.5703125" style="7" customWidth="1"/>
    <col min="7171" max="7171" width="11.5703125" style="7" customWidth="1"/>
    <col min="7172" max="7172" width="10" style="7" customWidth="1"/>
    <col min="7173" max="7173" width="9" style="7" customWidth="1"/>
    <col min="7174" max="7174" width="21" style="7" customWidth="1"/>
    <col min="7175" max="7175" width="8.140625" style="7" customWidth="1"/>
    <col min="7176" max="7176" width="16.85546875" style="7" customWidth="1"/>
    <col min="7177" max="7177" width="6.85546875" style="7" customWidth="1"/>
    <col min="7178" max="7181" width="8.85546875" style="7"/>
    <col min="7182" max="7182" width="10.42578125" style="7" customWidth="1"/>
    <col min="7183" max="7183" width="9.42578125" style="7" customWidth="1"/>
    <col min="7184" max="7186" width="8.85546875" style="7"/>
    <col min="7187" max="7187" width="9.7109375" style="7" customWidth="1"/>
    <col min="7188" max="7188" width="8.85546875" style="7"/>
    <col min="7189" max="7189" width="9.42578125" style="7" customWidth="1"/>
    <col min="7190" max="7192" width="8.85546875" style="7"/>
    <col min="7193" max="7193" width="13.7109375" style="7" customWidth="1"/>
    <col min="7194" max="7424" width="8.85546875" style="7"/>
    <col min="7425" max="7425" width="4.42578125" style="7" customWidth="1"/>
    <col min="7426" max="7426" width="16.5703125" style="7" customWidth="1"/>
    <col min="7427" max="7427" width="11.5703125" style="7" customWidth="1"/>
    <col min="7428" max="7428" width="10" style="7" customWidth="1"/>
    <col min="7429" max="7429" width="9" style="7" customWidth="1"/>
    <col min="7430" max="7430" width="21" style="7" customWidth="1"/>
    <col min="7431" max="7431" width="8.140625" style="7" customWidth="1"/>
    <col min="7432" max="7432" width="16.85546875" style="7" customWidth="1"/>
    <col min="7433" max="7433" width="6.85546875" style="7" customWidth="1"/>
    <col min="7434" max="7437" width="8.85546875" style="7"/>
    <col min="7438" max="7438" width="10.42578125" style="7" customWidth="1"/>
    <col min="7439" max="7439" width="9.42578125" style="7" customWidth="1"/>
    <col min="7440" max="7442" width="8.85546875" style="7"/>
    <col min="7443" max="7443" width="9.7109375" style="7" customWidth="1"/>
    <col min="7444" max="7444" width="8.85546875" style="7"/>
    <col min="7445" max="7445" width="9.42578125" style="7" customWidth="1"/>
    <col min="7446" max="7448" width="8.85546875" style="7"/>
    <col min="7449" max="7449" width="13.7109375" style="7" customWidth="1"/>
    <col min="7450" max="7680" width="8.85546875" style="7"/>
    <col min="7681" max="7681" width="4.42578125" style="7" customWidth="1"/>
    <col min="7682" max="7682" width="16.5703125" style="7" customWidth="1"/>
    <col min="7683" max="7683" width="11.5703125" style="7" customWidth="1"/>
    <col min="7684" max="7684" width="10" style="7" customWidth="1"/>
    <col min="7685" max="7685" width="9" style="7" customWidth="1"/>
    <col min="7686" max="7686" width="21" style="7" customWidth="1"/>
    <col min="7687" max="7687" width="8.140625" style="7" customWidth="1"/>
    <col min="7688" max="7688" width="16.85546875" style="7" customWidth="1"/>
    <col min="7689" max="7689" width="6.85546875" style="7" customWidth="1"/>
    <col min="7690" max="7693" width="8.85546875" style="7"/>
    <col min="7694" max="7694" width="10.42578125" style="7" customWidth="1"/>
    <col min="7695" max="7695" width="9.42578125" style="7" customWidth="1"/>
    <col min="7696" max="7698" width="8.85546875" style="7"/>
    <col min="7699" max="7699" width="9.7109375" style="7" customWidth="1"/>
    <col min="7700" max="7700" width="8.85546875" style="7"/>
    <col min="7701" max="7701" width="9.42578125" style="7" customWidth="1"/>
    <col min="7702" max="7704" width="8.85546875" style="7"/>
    <col min="7705" max="7705" width="13.7109375" style="7" customWidth="1"/>
    <col min="7706" max="7936" width="8.85546875" style="7"/>
    <col min="7937" max="7937" width="4.42578125" style="7" customWidth="1"/>
    <col min="7938" max="7938" width="16.5703125" style="7" customWidth="1"/>
    <col min="7939" max="7939" width="11.5703125" style="7" customWidth="1"/>
    <col min="7940" max="7940" width="10" style="7" customWidth="1"/>
    <col min="7941" max="7941" width="9" style="7" customWidth="1"/>
    <col min="7942" max="7942" width="21" style="7" customWidth="1"/>
    <col min="7943" max="7943" width="8.140625" style="7" customWidth="1"/>
    <col min="7944" max="7944" width="16.85546875" style="7" customWidth="1"/>
    <col min="7945" max="7945" width="6.85546875" style="7" customWidth="1"/>
    <col min="7946" max="7949" width="8.85546875" style="7"/>
    <col min="7950" max="7950" width="10.42578125" style="7" customWidth="1"/>
    <col min="7951" max="7951" width="9.42578125" style="7" customWidth="1"/>
    <col min="7952" max="7954" width="8.85546875" style="7"/>
    <col min="7955" max="7955" width="9.7109375" style="7" customWidth="1"/>
    <col min="7956" max="7956" width="8.85546875" style="7"/>
    <col min="7957" max="7957" width="9.42578125" style="7" customWidth="1"/>
    <col min="7958" max="7960" width="8.85546875" style="7"/>
    <col min="7961" max="7961" width="13.7109375" style="7" customWidth="1"/>
    <col min="7962" max="8192" width="8.85546875" style="7"/>
    <col min="8193" max="8193" width="4.42578125" style="7" customWidth="1"/>
    <col min="8194" max="8194" width="16.5703125" style="7" customWidth="1"/>
    <col min="8195" max="8195" width="11.5703125" style="7" customWidth="1"/>
    <col min="8196" max="8196" width="10" style="7" customWidth="1"/>
    <col min="8197" max="8197" width="9" style="7" customWidth="1"/>
    <col min="8198" max="8198" width="21" style="7" customWidth="1"/>
    <col min="8199" max="8199" width="8.140625" style="7" customWidth="1"/>
    <col min="8200" max="8200" width="16.85546875" style="7" customWidth="1"/>
    <col min="8201" max="8201" width="6.85546875" style="7" customWidth="1"/>
    <col min="8202" max="8205" width="8.85546875" style="7"/>
    <col min="8206" max="8206" width="10.42578125" style="7" customWidth="1"/>
    <col min="8207" max="8207" width="9.42578125" style="7" customWidth="1"/>
    <col min="8208" max="8210" width="8.85546875" style="7"/>
    <col min="8211" max="8211" width="9.7109375" style="7" customWidth="1"/>
    <col min="8212" max="8212" width="8.85546875" style="7"/>
    <col min="8213" max="8213" width="9.42578125" style="7" customWidth="1"/>
    <col min="8214" max="8216" width="8.85546875" style="7"/>
    <col min="8217" max="8217" width="13.7109375" style="7" customWidth="1"/>
    <col min="8218" max="8448" width="8.85546875" style="7"/>
    <col min="8449" max="8449" width="4.42578125" style="7" customWidth="1"/>
    <col min="8450" max="8450" width="16.5703125" style="7" customWidth="1"/>
    <col min="8451" max="8451" width="11.5703125" style="7" customWidth="1"/>
    <col min="8452" max="8452" width="10" style="7" customWidth="1"/>
    <col min="8453" max="8453" width="9" style="7" customWidth="1"/>
    <col min="8454" max="8454" width="21" style="7" customWidth="1"/>
    <col min="8455" max="8455" width="8.140625" style="7" customWidth="1"/>
    <col min="8456" max="8456" width="16.85546875" style="7" customWidth="1"/>
    <col min="8457" max="8457" width="6.85546875" style="7" customWidth="1"/>
    <col min="8458" max="8461" width="8.85546875" style="7"/>
    <col min="8462" max="8462" width="10.42578125" style="7" customWidth="1"/>
    <col min="8463" max="8463" width="9.42578125" style="7" customWidth="1"/>
    <col min="8464" max="8466" width="8.85546875" style="7"/>
    <col min="8467" max="8467" width="9.7109375" style="7" customWidth="1"/>
    <col min="8468" max="8468" width="8.85546875" style="7"/>
    <col min="8469" max="8469" width="9.42578125" style="7" customWidth="1"/>
    <col min="8470" max="8472" width="8.85546875" style="7"/>
    <col min="8473" max="8473" width="13.7109375" style="7" customWidth="1"/>
    <col min="8474" max="8704" width="8.85546875" style="7"/>
    <col min="8705" max="8705" width="4.42578125" style="7" customWidth="1"/>
    <col min="8706" max="8706" width="16.5703125" style="7" customWidth="1"/>
    <col min="8707" max="8707" width="11.5703125" style="7" customWidth="1"/>
    <col min="8708" max="8708" width="10" style="7" customWidth="1"/>
    <col min="8709" max="8709" width="9" style="7" customWidth="1"/>
    <col min="8710" max="8710" width="21" style="7" customWidth="1"/>
    <col min="8711" max="8711" width="8.140625" style="7" customWidth="1"/>
    <col min="8712" max="8712" width="16.85546875" style="7" customWidth="1"/>
    <col min="8713" max="8713" width="6.85546875" style="7" customWidth="1"/>
    <col min="8714" max="8717" width="8.85546875" style="7"/>
    <col min="8718" max="8718" width="10.42578125" style="7" customWidth="1"/>
    <col min="8719" max="8719" width="9.42578125" style="7" customWidth="1"/>
    <col min="8720" max="8722" width="8.85546875" style="7"/>
    <col min="8723" max="8723" width="9.7109375" style="7" customWidth="1"/>
    <col min="8724" max="8724" width="8.85546875" style="7"/>
    <col min="8725" max="8725" width="9.42578125" style="7" customWidth="1"/>
    <col min="8726" max="8728" width="8.85546875" style="7"/>
    <col min="8729" max="8729" width="13.7109375" style="7" customWidth="1"/>
    <col min="8730" max="8960" width="8.85546875" style="7"/>
    <col min="8961" max="8961" width="4.42578125" style="7" customWidth="1"/>
    <col min="8962" max="8962" width="16.5703125" style="7" customWidth="1"/>
    <col min="8963" max="8963" width="11.5703125" style="7" customWidth="1"/>
    <col min="8964" max="8964" width="10" style="7" customWidth="1"/>
    <col min="8965" max="8965" width="9" style="7" customWidth="1"/>
    <col min="8966" max="8966" width="21" style="7" customWidth="1"/>
    <col min="8967" max="8967" width="8.140625" style="7" customWidth="1"/>
    <col min="8968" max="8968" width="16.85546875" style="7" customWidth="1"/>
    <col min="8969" max="8969" width="6.85546875" style="7" customWidth="1"/>
    <col min="8970" max="8973" width="8.85546875" style="7"/>
    <col min="8974" max="8974" width="10.42578125" style="7" customWidth="1"/>
    <col min="8975" max="8975" width="9.42578125" style="7" customWidth="1"/>
    <col min="8976" max="8978" width="8.85546875" style="7"/>
    <col min="8979" max="8979" width="9.7109375" style="7" customWidth="1"/>
    <col min="8980" max="8980" width="8.85546875" style="7"/>
    <col min="8981" max="8981" width="9.42578125" style="7" customWidth="1"/>
    <col min="8982" max="8984" width="8.85546875" style="7"/>
    <col min="8985" max="8985" width="13.7109375" style="7" customWidth="1"/>
    <col min="8986" max="9216" width="8.85546875" style="7"/>
    <col min="9217" max="9217" width="4.42578125" style="7" customWidth="1"/>
    <col min="9218" max="9218" width="16.5703125" style="7" customWidth="1"/>
    <col min="9219" max="9219" width="11.5703125" style="7" customWidth="1"/>
    <col min="9220" max="9220" width="10" style="7" customWidth="1"/>
    <col min="9221" max="9221" width="9" style="7" customWidth="1"/>
    <col min="9222" max="9222" width="21" style="7" customWidth="1"/>
    <col min="9223" max="9223" width="8.140625" style="7" customWidth="1"/>
    <col min="9224" max="9224" width="16.85546875" style="7" customWidth="1"/>
    <col min="9225" max="9225" width="6.85546875" style="7" customWidth="1"/>
    <col min="9226" max="9229" width="8.85546875" style="7"/>
    <col min="9230" max="9230" width="10.42578125" style="7" customWidth="1"/>
    <col min="9231" max="9231" width="9.42578125" style="7" customWidth="1"/>
    <col min="9232" max="9234" width="8.85546875" style="7"/>
    <col min="9235" max="9235" width="9.7109375" style="7" customWidth="1"/>
    <col min="9236" max="9236" width="8.85546875" style="7"/>
    <col min="9237" max="9237" width="9.42578125" style="7" customWidth="1"/>
    <col min="9238" max="9240" width="8.85546875" style="7"/>
    <col min="9241" max="9241" width="13.7109375" style="7" customWidth="1"/>
    <col min="9242" max="9472" width="8.85546875" style="7"/>
    <col min="9473" max="9473" width="4.42578125" style="7" customWidth="1"/>
    <col min="9474" max="9474" width="16.5703125" style="7" customWidth="1"/>
    <col min="9475" max="9475" width="11.5703125" style="7" customWidth="1"/>
    <col min="9476" max="9476" width="10" style="7" customWidth="1"/>
    <col min="9477" max="9477" width="9" style="7" customWidth="1"/>
    <col min="9478" max="9478" width="21" style="7" customWidth="1"/>
    <col min="9479" max="9479" width="8.140625" style="7" customWidth="1"/>
    <col min="9480" max="9480" width="16.85546875" style="7" customWidth="1"/>
    <col min="9481" max="9481" width="6.85546875" style="7" customWidth="1"/>
    <col min="9482" max="9485" width="8.85546875" style="7"/>
    <col min="9486" max="9486" width="10.42578125" style="7" customWidth="1"/>
    <col min="9487" max="9487" width="9.42578125" style="7" customWidth="1"/>
    <col min="9488" max="9490" width="8.85546875" style="7"/>
    <col min="9491" max="9491" width="9.7109375" style="7" customWidth="1"/>
    <col min="9492" max="9492" width="8.85546875" style="7"/>
    <col min="9493" max="9493" width="9.42578125" style="7" customWidth="1"/>
    <col min="9494" max="9496" width="8.85546875" style="7"/>
    <col min="9497" max="9497" width="13.7109375" style="7" customWidth="1"/>
    <col min="9498" max="9728" width="8.85546875" style="7"/>
    <col min="9729" max="9729" width="4.42578125" style="7" customWidth="1"/>
    <col min="9730" max="9730" width="16.5703125" style="7" customWidth="1"/>
    <col min="9731" max="9731" width="11.5703125" style="7" customWidth="1"/>
    <col min="9732" max="9732" width="10" style="7" customWidth="1"/>
    <col min="9733" max="9733" width="9" style="7" customWidth="1"/>
    <col min="9734" max="9734" width="21" style="7" customWidth="1"/>
    <col min="9735" max="9735" width="8.140625" style="7" customWidth="1"/>
    <col min="9736" max="9736" width="16.85546875" style="7" customWidth="1"/>
    <col min="9737" max="9737" width="6.85546875" style="7" customWidth="1"/>
    <col min="9738" max="9741" width="8.85546875" style="7"/>
    <col min="9742" max="9742" width="10.42578125" style="7" customWidth="1"/>
    <col min="9743" max="9743" width="9.42578125" style="7" customWidth="1"/>
    <col min="9744" max="9746" width="8.85546875" style="7"/>
    <col min="9747" max="9747" width="9.7109375" style="7" customWidth="1"/>
    <col min="9748" max="9748" width="8.85546875" style="7"/>
    <col min="9749" max="9749" width="9.42578125" style="7" customWidth="1"/>
    <col min="9750" max="9752" width="8.85546875" style="7"/>
    <col min="9753" max="9753" width="13.7109375" style="7" customWidth="1"/>
    <col min="9754" max="9984" width="8.85546875" style="7"/>
    <col min="9985" max="9985" width="4.42578125" style="7" customWidth="1"/>
    <col min="9986" max="9986" width="16.5703125" style="7" customWidth="1"/>
    <col min="9987" max="9987" width="11.5703125" style="7" customWidth="1"/>
    <col min="9988" max="9988" width="10" style="7" customWidth="1"/>
    <col min="9989" max="9989" width="9" style="7" customWidth="1"/>
    <col min="9990" max="9990" width="21" style="7" customWidth="1"/>
    <col min="9991" max="9991" width="8.140625" style="7" customWidth="1"/>
    <col min="9992" max="9992" width="16.85546875" style="7" customWidth="1"/>
    <col min="9993" max="9993" width="6.85546875" style="7" customWidth="1"/>
    <col min="9994" max="9997" width="8.85546875" style="7"/>
    <col min="9998" max="9998" width="10.42578125" style="7" customWidth="1"/>
    <col min="9999" max="9999" width="9.42578125" style="7" customWidth="1"/>
    <col min="10000" max="10002" width="8.85546875" style="7"/>
    <col min="10003" max="10003" width="9.7109375" style="7" customWidth="1"/>
    <col min="10004" max="10004" width="8.85546875" style="7"/>
    <col min="10005" max="10005" width="9.42578125" style="7" customWidth="1"/>
    <col min="10006" max="10008" width="8.85546875" style="7"/>
    <col min="10009" max="10009" width="13.7109375" style="7" customWidth="1"/>
    <col min="10010" max="10240" width="8.85546875" style="7"/>
    <col min="10241" max="10241" width="4.42578125" style="7" customWidth="1"/>
    <col min="10242" max="10242" width="16.5703125" style="7" customWidth="1"/>
    <col min="10243" max="10243" width="11.5703125" style="7" customWidth="1"/>
    <col min="10244" max="10244" width="10" style="7" customWidth="1"/>
    <col min="10245" max="10245" width="9" style="7" customWidth="1"/>
    <col min="10246" max="10246" width="21" style="7" customWidth="1"/>
    <col min="10247" max="10247" width="8.140625" style="7" customWidth="1"/>
    <col min="10248" max="10248" width="16.85546875" style="7" customWidth="1"/>
    <col min="10249" max="10249" width="6.85546875" style="7" customWidth="1"/>
    <col min="10250" max="10253" width="8.85546875" style="7"/>
    <col min="10254" max="10254" width="10.42578125" style="7" customWidth="1"/>
    <col min="10255" max="10255" width="9.42578125" style="7" customWidth="1"/>
    <col min="10256" max="10258" width="8.85546875" style="7"/>
    <col min="10259" max="10259" width="9.7109375" style="7" customWidth="1"/>
    <col min="10260" max="10260" width="8.85546875" style="7"/>
    <col min="10261" max="10261" width="9.42578125" style="7" customWidth="1"/>
    <col min="10262" max="10264" width="8.85546875" style="7"/>
    <col min="10265" max="10265" width="13.7109375" style="7" customWidth="1"/>
    <col min="10266" max="10496" width="8.85546875" style="7"/>
    <col min="10497" max="10497" width="4.42578125" style="7" customWidth="1"/>
    <col min="10498" max="10498" width="16.5703125" style="7" customWidth="1"/>
    <col min="10499" max="10499" width="11.5703125" style="7" customWidth="1"/>
    <col min="10500" max="10500" width="10" style="7" customWidth="1"/>
    <col min="10501" max="10501" width="9" style="7" customWidth="1"/>
    <col min="10502" max="10502" width="21" style="7" customWidth="1"/>
    <col min="10503" max="10503" width="8.140625" style="7" customWidth="1"/>
    <col min="10504" max="10504" width="16.85546875" style="7" customWidth="1"/>
    <col min="10505" max="10505" width="6.85546875" style="7" customWidth="1"/>
    <col min="10506" max="10509" width="8.85546875" style="7"/>
    <col min="10510" max="10510" width="10.42578125" style="7" customWidth="1"/>
    <col min="10511" max="10511" width="9.42578125" style="7" customWidth="1"/>
    <col min="10512" max="10514" width="8.85546875" style="7"/>
    <col min="10515" max="10515" width="9.7109375" style="7" customWidth="1"/>
    <col min="10516" max="10516" width="8.85546875" style="7"/>
    <col min="10517" max="10517" width="9.42578125" style="7" customWidth="1"/>
    <col min="10518" max="10520" width="8.85546875" style="7"/>
    <col min="10521" max="10521" width="13.7109375" style="7" customWidth="1"/>
    <col min="10522" max="10752" width="8.85546875" style="7"/>
    <col min="10753" max="10753" width="4.42578125" style="7" customWidth="1"/>
    <col min="10754" max="10754" width="16.5703125" style="7" customWidth="1"/>
    <col min="10755" max="10755" width="11.5703125" style="7" customWidth="1"/>
    <col min="10756" max="10756" width="10" style="7" customWidth="1"/>
    <col min="10757" max="10757" width="9" style="7" customWidth="1"/>
    <col min="10758" max="10758" width="21" style="7" customWidth="1"/>
    <col min="10759" max="10759" width="8.140625" style="7" customWidth="1"/>
    <col min="10760" max="10760" width="16.85546875" style="7" customWidth="1"/>
    <col min="10761" max="10761" width="6.85546875" style="7" customWidth="1"/>
    <col min="10762" max="10765" width="8.85546875" style="7"/>
    <col min="10766" max="10766" width="10.42578125" style="7" customWidth="1"/>
    <col min="10767" max="10767" width="9.42578125" style="7" customWidth="1"/>
    <col min="10768" max="10770" width="8.85546875" style="7"/>
    <col min="10771" max="10771" width="9.7109375" style="7" customWidth="1"/>
    <col min="10772" max="10772" width="8.85546875" style="7"/>
    <col min="10773" max="10773" width="9.42578125" style="7" customWidth="1"/>
    <col min="10774" max="10776" width="8.85546875" style="7"/>
    <col min="10777" max="10777" width="13.7109375" style="7" customWidth="1"/>
    <col min="10778" max="11008" width="8.85546875" style="7"/>
    <col min="11009" max="11009" width="4.42578125" style="7" customWidth="1"/>
    <col min="11010" max="11010" width="16.5703125" style="7" customWidth="1"/>
    <col min="11011" max="11011" width="11.5703125" style="7" customWidth="1"/>
    <col min="11012" max="11012" width="10" style="7" customWidth="1"/>
    <col min="11013" max="11013" width="9" style="7" customWidth="1"/>
    <col min="11014" max="11014" width="21" style="7" customWidth="1"/>
    <col min="11015" max="11015" width="8.140625" style="7" customWidth="1"/>
    <col min="11016" max="11016" width="16.85546875" style="7" customWidth="1"/>
    <col min="11017" max="11017" width="6.85546875" style="7" customWidth="1"/>
    <col min="11018" max="11021" width="8.85546875" style="7"/>
    <col min="11022" max="11022" width="10.42578125" style="7" customWidth="1"/>
    <col min="11023" max="11023" width="9.42578125" style="7" customWidth="1"/>
    <col min="11024" max="11026" width="8.85546875" style="7"/>
    <col min="11027" max="11027" width="9.7109375" style="7" customWidth="1"/>
    <col min="11028" max="11028" width="8.85546875" style="7"/>
    <col min="11029" max="11029" width="9.42578125" style="7" customWidth="1"/>
    <col min="11030" max="11032" width="8.85546875" style="7"/>
    <col min="11033" max="11033" width="13.7109375" style="7" customWidth="1"/>
    <col min="11034" max="11264" width="8.85546875" style="7"/>
    <col min="11265" max="11265" width="4.42578125" style="7" customWidth="1"/>
    <col min="11266" max="11266" width="16.5703125" style="7" customWidth="1"/>
    <col min="11267" max="11267" width="11.5703125" style="7" customWidth="1"/>
    <col min="11268" max="11268" width="10" style="7" customWidth="1"/>
    <col min="11269" max="11269" width="9" style="7" customWidth="1"/>
    <col min="11270" max="11270" width="21" style="7" customWidth="1"/>
    <col min="11271" max="11271" width="8.140625" style="7" customWidth="1"/>
    <col min="11272" max="11272" width="16.85546875" style="7" customWidth="1"/>
    <col min="11273" max="11273" width="6.85546875" style="7" customWidth="1"/>
    <col min="11274" max="11277" width="8.85546875" style="7"/>
    <col min="11278" max="11278" width="10.42578125" style="7" customWidth="1"/>
    <col min="11279" max="11279" width="9.42578125" style="7" customWidth="1"/>
    <col min="11280" max="11282" width="8.85546875" style="7"/>
    <col min="11283" max="11283" width="9.7109375" style="7" customWidth="1"/>
    <col min="11284" max="11284" width="8.85546875" style="7"/>
    <col min="11285" max="11285" width="9.42578125" style="7" customWidth="1"/>
    <col min="11286" max="11288" width="8.85546875" style="7"/>
    <col min="11289" max="11289" width="13.7109375" style="7" customWidth="1"/>
    <col min="11290" max="11520" width="8.85546875" style="7"/>
    <col min="11521" max="11521" width="4.42578125" style="7" customWidth="1"/>
    <col min="11522" max="11522" width="16.5703125" style="7" customWidth="1"/>
    <col min="11523" max="11523" width="11.5703125" style="7" customWidth="1"/>
    <col min="11524" max="11524" width="10" style="7" customWidth="1"/>
    <col min="11525" max="11525" width="9" style="7" customWidth="1"/>
    <col min="11526" max="11526" width="21" style="7" customWidth="1"/>
    <col min="11527" max="11527" width="8.140625" style="7" customWidth="1"/>
    <col min="11528" max="11528" width="16.85546875" style="7" customWidth="1"/>
    <col min="11529" max="11529" width="6.85546875" style="7" customWidth="1"/>
    <col min="11530" max="11533" width="8.85546875" style="7"/>
    <col min="11534" max="11534" width="10.42578125" style="7" customWidth="1"/>
    <col min="11535" max="11535" width="9.42578125" style="7" customWidth="1"/>
    <col min="11536" max="11538" width="8.85546875" style="7"/>
    <col min="11539" max="11539" width="9.7109375" style="7" customWidth="1"/>
    <col min="11540" max="11540" width="8.85546875" style="7"/>
    <col min="11541" max="11541" width="9.42578125" style="7" customWidth="1"/>
    <col min="11542" max="11544" width="8.85546875" style="7"/>
    <col min="11545" max="11545" width="13.7109375" style="7" customWidth="1"/>
    <col min="11546" max="11776" width="8.85546875" style="7"/>
    <col min="11777" max="11777" width="4.42578125" style="7" customWidth="1"/>
    <col min="11778" max="11778" width="16.5703125" style="7" customWidth="1"/>
    <col min="11779" max="11779" width="11.5703125" style="7" customWidth="1"/>
    <col min="11780" max="11780" width="10" style="7" customWidth="1"/>
    <col min="11781" max="11781" width="9" style="7" customWidth="1"/>
    <col min="11782" max="11782" width="21" style="7" customWidth="1"/>
    <col min="11783" max="11783" width="8.140625" style="7" customWidth="1"/>
    <col min="11784" max="11784" width="16.85546875" style="7" customWidth="1"/>
    <col min="11785" max="11785" width="6.85546875" style="7" customWidth="1"/>
    <col min="11786" max="11789" width="8.85546875" style="7"/>
    <col min="11790" max="11790" width="10.42578125" style="7" customWidth="1"/>
    <col min="11791" max="11791" width="9.42578125" style="7" customWidth="1"/>
    <col min="11792" max="11794" width="8.85546875" style="7"/>
    <col min="11795" max="11795" width="9.7109375" style="7" customWidth="1"/>
    <col min="11796" max="11796" width="8.85546875" style="7"/>
    <col min="11797" max="11797" width="9.42578125" style="7" customWidth="1"/>
    <col min="11798" max="11800" width="8.85546875" style="7"/>
    <col min="11801" max="11801" width="13.7109375" style="7" customWidth="1"/>
    <col min="11802" max="12032" width="8.85546875" style="7"/>
    <col min="12033" max="12033" width="4.42578125" style="7" customWidth="1"/>
    <col min="12034" max="12034" width="16.5703125" style="7" customWidth="1"/>
    <col min="12035" max="12035" width="11.5703125" style="7" customWidth="1"/>
    <col min="12036" max="12036" width="10" style="7" customWidth="1"/>
    <col min="12037" max="12037" width="9" style="7" customWidth="1"/>
    <col min="12038" max="12038" width="21" style="7" customWidth="1"/>
    <col min="12039" max="12039" width="8.140625" style="7" customWidth="1"/>
    <col min="12040" max="12040" width="16.85546875" style="7" customWidth="1"/>
    <col min="12041" max="12041" width="6.85546875" style="7" customWidth="1"/>
    <col min="12042" max="12045" width="8.85546875" style="7"/>
    <col min="12046" max="12046" width="10.42578125" style="7" customWidth="1"/>
    <col min="12047" max="12047" width="9.42578125" style="7" customWidth="1"/>
    <col min="12048" max="12050" width="8.85546875" style="7"/>
    <col min="12051" max="12051" width="9.7109375" style="7" customWidth="1"/>
    <col min="12052" max="12052" width="8.85546875" style="7"/>
    <col min="12053" max="12053" width="9.42578125" style="7" customWidth="1"/>
    <col min="12054" max="12056" width="8.85546875" style="7"/>
    <col min="12057" max="12057" width="13.7109375" style="7" customWidth="1"/>
    <col min="12058" max="12288" width="8.85546875" style="7"/>
    <col min="12289" max="12289" width="4.42578125" style="7" customWidth="1"/>
    <col min="12290" max="12290" width="16.5703125" style="7" customWidth="1"/>
    <col min="12291" max="12291" width="11.5703125" style="7" customWidth="1"/>
    <col min="12292" max="12292" width="10" style="7" customWidth="1"/>
    <col min="12293" max="12293" width="9" style="7" customWidth="1"/>
    <col min="12294" max="12294" width="21" style="7" customWidth="1"/>
    <col min="12295" max="12295" width="8.140625" style="7" customWidth="1"/>
    <col min="12296" max="12296" width="16.85546875" style="7" customWidth="1"/>
    <col min="12297" max="12297" width="6.85546875" style="7" customWidth="1"/>
    <col min="12298" max="12301" width="8.85546875" style="7"/>
    <col min="12302" max="12302" width="10.42578125" style="7" customWidth="1"/>
    <col min="12303" max="12303" width="9.42578125" style="7" customWidth="1"/>
    <col min="12304" max="12306" width="8.85546875" style="7"/>
    <col min="12307" max="12307" width="9.7109375" style="7" customWidth="1"/>
    <col min="12308" max="12308" width="8.85546875" style="7"/>
    <col min="12309" max="12309" width="9.42578125" style="7" customWidth="1"/>
    <col min="12310" max="12312" width="8.85546875" style="7"/>
    <col min="12313" max="12313" width="13.7109375" style="7" customWidth="1"/>
    <col min="12314" max="12544" width="8.85546875" style="7"/>
    <col min="12545" max="12545" width="4.42578125" style="7" customWidth="1"/>
    <col min="12546" max="12546" width="16.5703125" style="7" customWidth="1"/>
    <col min="12547" max="12547" width="11.5703125" style="7" customWidth="1"/>
    <col min="12548" max="12548" width="10" style="7" customWidth="1"/>
    <col min="12549" max="12549" width="9" style="7" customWidth="1"/>
    <col min="12550" max="12550" width="21" style="7" customWidth="1"/>
    <col min="12551" max="12551" width="8.140625" style="7" customWidth="1"/>
    <col min="12552" max="12552" width="16.85546875" style="7" customWidth="1"/>
    <col min="12553" max="12553" width="6.85546875" style="7" customWidth="1"/>
    <col min="12554" max="12557" width="8.85546875" style="7"/>
    <col min="12558" max="12558" width="10.42578125" style="7" customWidth="1"/>
    <col min="12559" max="12559" width="9.42578125" style="7" customWidth="1"/>
    <col min="12560" max="12562" width="8.85546875" style="7"/>
    <col min="12563" max="12563" width="9.7109375" style="7" customWidth="1"/>
    <col min="12564" max="12564" width="8.85546875" style="7"/>
    <col min="12565" max="12565" width="9.42578125" style="7" customWidth="1"/>
    <col min="12566" max="12568" width="8.85546875" style="7"/>
    <col min="12569" max="12569" width="13.7109375" style="7" customWidth="1"/>
    <col min="12570" max="12800" width="8.85546875" style="7"/>
    <col min="12801" max="12801" width="4.42578125" style="7" customWidth="1"/>
    <col min="12802" max="12802" width="16.5703125" style="7" customWidth="1"/>
    <col min="12803" max="12803" width="11.5703125" style="7" customWidth="1"/>
    <col min="12804" max="12804" width="10" style="7" customWidth="1"/>
    <col min="12805" max="12805" width="9" style="7" customWidth="1"/>
    <col min="12806" max="12806" width="21" style="7" customWidth="1"/>
    <col min="12807" max="12807" width="8.140625" style="7" customWidth="1"/>
    <col min="12808" max="12808" width="16.85546875" style="7" customWidth="1"/>
    <col min="12809" max="12809" width="6.85546875" style="7" customWidth="1"/>
    <col min="12810" max="12813" width="8.85546875" style="7"/>
    <col min="12814" max="12814" width="10.42578125" style="7" customWidth="1"/>
    <col min="12815" max="12815" width="9.42578125" style="7" customWidth="1"/>
    <col min="12816" max="12818" width="8.85546875" style="7"/>
    <col min="12819" max="12819" width="9.7109375" style="7" customWidth="1"/>
    <col min="12820" max="12820" width="8.85546875" style="7"/>
    <col min="12821" max="12821" width="9.42578125" style="7" customWidth="1"/>
    <col min="12822" max="12824" width="8.85546875" style="7"/>
    <col min="12825" max="12825" width="13.7109375" style="7" customWidth="1"/>
    <col min="12826" max="13056" width="8.85546875" style="7"/>
    <col min="13057" max="13057" width="4.42578125" style="7" customWidth="1"/>
    <col min="13058" max="13058" width="16.5703125" style="7" customWidth="1"/>
    <col min="13059" max="13059" width="11.5703125" style="7" customWidth="1"/>
    <col min="13060" max="13060" width="10" style="7" customWidth="1"/>
    <col min="13061" max="13061" width="9" style="7" customWidth="1"/>
    <col min="13062" max="13062" width="21" style="7" customWidth="1"/>
    <col min="13063" max="13063" width="8.140625" style="7" customWidth="1"/>
    <col min="13064" max="13064" width="16.85546875" style="7" customWidth="1"/>
    <col min="13065" max="13065" width="6.85546875" style="7" customWidth="1"/>
    <col min="13066" max="13069" width="8.85546875" style="7"/>
    <col min="13070" max="13070" width="10.42578125" style="7" customWidth="1"/>
    <col min="13071" max="13071" width="9.42578125" style="7" customWidth="1"/>
    <col min="13072" max="13074" width="8.85546875" style="7"/>
    <col min="13075" max="13075" width="9.7109375" style="7" customWidth="1"/>
    <col min="13076" max="13076" width="8.85546875" style="7"/>
    <col min="13077" max="13077" width="9.42578125" style="7" customWidth="1"/>
    <col min="13078" max="13080" width="8.85546875" style="7"/>
    <col min="13081" max="13081" width="13.7109375" style="7" customWidth="1"/>
    <col min="13082" max="13312" width="8.85546875" style="7"/>
    <col min="13313" max="13313" width="4.42578125" style="7" customWidth="1"/>
    <col min="13314" max="13314" width="16.5703125" style="7" customWidth="1"/>
    <col min="13315" max="13315" width="11.5703125" style="7" customWidth="1"/>
    <col min="13316" max="13316" width="10" style="7" customWidth="1"/>
    <col min="13317" max="13317" width="9" style="7" customWidth="1"/>
    <col min="13318" max="13318" width="21" style="7" customWidth="1"/>
    <col min="13319" max="13319" width="8.140625" style="7" customWidth="1"/>
    <col min="13320" max="13320" width="16.85546875" style="7" customWidth="1"/>
    <col min="13321" max="13321" width="6.85546875" style="7" customWidth="1"/>
    <col min="13322" max="13325" width="8.85546875" style="7"/>
    <col min="13326" max="13326" width="10.42578125" style="7" customWidth="1"/>
    <col min="13327" max="13327" width="9.42578125" style="7" customWidth="1"/>
    <col min="13328" max="13330" width="8.85546875" style="7"/>
    <col min="13331" max="13331" width="9.7109375" style="7" customWidth="1"/>
    <col min="13332" max="13332" width="8.85546875" style="7"/>
    <col min="13333" max="13333" width="9.42578125" style="7" customWidth="1"/>
    <col min="13334" max="13336" width="8.85546875" style="7"/>
    <col min="13337" max="13337" width="13.7109375" style="7" customWidth="1"/>
    <col min="13338" max="13568" width="8.85546875" style="7"/>
    <col min="13569" max="13569" width="4.42578125" style="7" customWidth="1"/>
    <col min="13570" max="13570" width="16.5703125" style="7" customWidth="1"/>
    <col min="13571" max="13571" width="11.5703125" style="7" customWidth="1"/>
    <col min="13572" max="13572" width="10" style="7" customWidth="1"/>
    <col min="13573" max="13573" width="9" style="7" customWidth="1"/>
    <col min="13574" max="13574" width="21" style="7" customWidth="1"/>
    <col min="13575" max="13575" width="8.140625" style="7" customWidth="1"/>
    <col min="13576" max="13576" width="16.85546875" style="7" customWidth="1"/>
    <col min="13577" max="13577" width="6.85546875" style="7" customWidth="1"/>
    <col min="13578" max="13581" width="8.85546875" style="7"/>
    <col min="13582" max="13582" width="10.42578125" style="7" customWidth="1"/>
    <col min="13583" max="13583" width="9.42578125" style="7" customWidth="1"/>
    <col min="13584" max="13586" width="8.85546875" style="7"/>
    <col min="13587" max="13587" width="9.7109375" style="7" customWidth="1"/>
    <col min="13588" max="13588" width="8.85546875" style="7"/>
    <col min="13589" max="13589" width="9.42578125" style="7" customWidth="1"/>
    <col min="13590" max="13592" width="8.85546875" style="7"/>
    <col min="13593" max="13593" width="13.7109375" style="7" customWidth="1"/>
    <col min="13594" max="13824" width="8.85546875" style="7"/>
    <col min="13825" max="13825" width="4.42578125" style="7" customWidth="1"/>
    <col min="13826" max="13826" width="16.5703125" style="7" customWidth="1"/>
    <col min="13827" max="13827" width="11.5703125" style="7" customWidth="1"/>
    <col min="13828" max="13828" width="10" style="7" customWidth="1"/>
    <col min="13829" max="13829" width="9" style="7" customWidth="1"/>
    <col min="13830" max="13830" width="21" style="7" customWidth="1"/>
    <col min="13831" max="13831" width="8.140625" style="7" customWidth="1"/>
    <col min="13832" max="13832" width="16.85546875" style="7" customWidth="1"/>
    <col min="13833" max="13833" width="6.85546875" style="7" customWidth="1"/>
    <col min="13834" max="13837" width="8.85546875" style="7"/>
    <col min="13838" max="13838" width="10.42578125" style="7" customWidth="1"/>
    <col min="13839" max="13839" width="9.42578125" style="7" customWidth="1"/>
    <col min="13840" max="13842" width="8.85546875" style="7"/>
    <col min="13843" max="13843" width="9.7109375" style="7" customWidth="1"/>
    <col min="13844" max="13844" width="8.85546875" style="7"/>
    <col min="13845" max="13845" width="9.42578125" style="7" customWidth="1"/>
    <col min="13846" max="13848" width="8.85546875" style="7"/>
    <col min="13849" max="13849" width="13.7109375" style="7" customWidth="1"/>
    <col min="13850" max="14080" width="8.85546875" style="7"/>
    <col min="14081" max="14081" width="4.42578125" style="7" customWidth="1"/>
    <col min="14082" max="14082" width="16.5703125" style="7" customWidth="1"/>
    <col min="14083" max="14083" width="11.5703125" style="7" customWidth="1"/>
    <col min="14084" max="14084" width="10" style="7" customWidth="1"/>
    <col min="14085" max="14085" width="9" style="7" customWidth="1"/>
    <col min="14086" max="14086" width="21" style="7" customWidth="1"/>
    <col min="14087" max="14087" width="8.140625" style="7" customWidth="1"/>
    <col min="14088" max="14088" width="16.85546875" style="7" customWidth="1"/>
    <col min="14089" max="14089" width="6.85546875" style="7" customWidth="1"/>
    <col min="14090" max="14093" width="8.85546875" style="7"/>
    <col min="14094" max="14094" width="10.42578125" style="7" customWidth="1"/>
    <col min="14095" max="14095" width="9.42578125" style="7" customWidth="1"/>
    <col min="14096" max="14098" width="8.85546875" style="7"/>
    <col min="14099" max="14099" width="9.7109375" style="7" customWidth="1"/>
    <col min="14100" max="14100" width="8.85546875" style="7"/>
    <col min="14101" max="14101" width="9.42578125" style="7" customWidth="1"/>
    <col min="14102" max="14104" width="8.85546875" style="7"/>
    <col min="14105" max="14105" width="13.7109375" style="7" customWidth="1"/>
    <col min="14106" max="14336" width="8.85546875" style="7"/>
    <col min="14337" max="14337" width="4.42578125" style="7" customWidth="1"/>
    <col min="14338" max="14338" width="16.5703125" style="7" customWidth="1"/>
    <col min="14339" max="14339" width="11.5703125" style="7" customWidth="1"/>
    <col min="14340" max="14340" width="10" style="7" customWidth="1"/>
    <col min="14341" max="14341" width="9" style="7" customWidth="1"/>
    <col min="14342" max="14342" width="21" style="7" customWidth="1"/>
    <col min="14343" max="14343" width="8.140625" style="7" customWidth="1"/>
    <col min="14344" max="14344" width="16.85546875" style="7" customWidth="1"/>
    <col min="14345" max="14345" width="6.85546875" style="7" customWidth="1"/>
    <col min="14346" max="14349" width="8.85546875" style="7"/>
    <col min="14350" max="14350" width="10.42578125" style="7" customWidth="1"/>
    <col min="14351" max="14351" width="9.42578125" style="7" customWidth="1"/>
    <col min="14352" max="14354" width="8.85546875" style="7"/>
    <col min="14355" max="14355" width="9.7109375" style="7" customWidth="1"/>
    <col min="14356" max="14356" width="8.85546875" style="7"/>
    <col min="14357" max="14357" width="9.42578125" style="7" customWidth="1"/>
    <col min="14358" max="14360" width="8.85546875" style="7"/>
    <col min="14361" max="14361" width="13.7109375" style="7" customWidth="1"/>
    <col min="14362" max="14592" width="8.85546875" style="7"/>
    <col min="14593" max="14593" width="4.42578125" style="7" customWidth="1"/>
    <col min="14594" max="14594" width="16.5703125" style="7" customWidth="1"/>
    <col min="14595" max="14595" width="11.5703125" style="7" customWidth="1"/>
    <col min="14596" max="14596" width="10" style="7" customWidth="1"/>
    <col min="14597" max="14597" width="9" style="7" customWidth="1"/>
    <col min="14598" max="14598" width="21" style="7" customWidth="1"/>
    <col min="14599" max="14599" width="8.140625" style="7" customWidth="1"/>
    <col min="14600" max="14600" width="16.85546875" style="7" customWidth="1"/>
    <col min="14601" max="14601" width="6.85546875" style="7" customWidth="1"/>
    <col min="14602" max="14605" width="8.85546875" style="7"/>
    <col min="14606" max="14606" width="10.42578125" style="7" customWidth="1"/>
    <col min="14607" max="14607" width="9.42578125" style="7" customWidth="1"/>
    <col min="14608" max="14610" width="8.85546875" style="7"/>
    <col min="14611" max="14611" width="9.7109375" style="7" customWidth="1"/>
    <col min="14612" max="14612" width="8.85546875" style="7"/>
    <col min="14613" max="14613" width="9.42578125" style="7" customWidth="1"/>
    <col min="14614" max="14616" width="8.85546875" style="7"/>
    <col min="14617" max="14617" width="13.7109375" style="7" customWidth="1"/>
    <col min="14618" max="14848" width="8.85546875" style="7"/>
    <col min="14849" max="14849" width="4.42578125" style="7" customWidth="1"/>
    <col min="14850" max="14850" width="16.5703125" style="7" customWidth="1"/>
    <col min="14851" max="14851" width="11.5703125" style="7" customWidth="1"/>
    <col min="14852" max="14852" width="10" style="7" customWidth="1"/>
    <col min="14853" max="14853" width="9" style="7" customWidth="1"/>
    <col min="14854" max="14854" width="21" style="7" customWidth="1"/>
    <col min="14855" max="14855" width="8.140625" style="7" customWidth="1"/>
    <col min="14856" max="14856" width="16.85546875" style="7" customWidth="1"/>
    <col min="14857" max="14857" width="6.85546875" style="7" customWidth="1"/>
    <col min="14858" max="14861" width="8.85546875" style="7"/>
    <col min="14862" max="14862" width="10.42578125" style="7" customWidth="1"/>
    <col min="14863" max="14863" width="9.42578125" style="7" customWidth="1"/>
    <col min="14864" max="14866" width="8.85546875" style="7"/>
    <col min="14867" max="14867" width="9.7109375" style="7" customWidth="1"/>
    <col min="14868" max="14868" width="8.85546875" style="7"/>
    <col min="14869" max="14869" width="9.42578125" style="7" customWidth="1"/>
    <col min="14870" max="14872" width="8.85546875" style="7"/>
    <col min="14873" max="14873" width="13.7109375" style="7" customWidth="1"/>
    <col min="14874" max="15104" width="8.85546875" style="7"/>
    <col min="15105" max="15105" width="4.42578125" style="7" customWidth="1"/>
    <col min="15106" max="15106" width="16.5703125" style="7" customWidth="1"/>
    <col min="15107" max="15107" width="11.5703125" style="7" customWidth="1"/>
    <col min="15108" max="15108" width="10" style="7" customWidth="1"/>
    <col min="15109" max="15109" width="9" style="7" customWidth="1"/>
    <col min="15110" max="15110" width="21" style="7" customWidth="1"/>
    <col min="15111" max="15111" width="8.140625" style="7" customWidth="1"/>
    <col min="15112" max="15112" width="16.85546875" style="7" customWidth="1"/>
    <col min="15113" max="15113" width="6.85546875" style="7" customWidth="1"/>
    <col min="15114" max="15117" width="8.85546875" style="7"/>
    <col min="15118" max="15118" width="10.42578125" style="7" customWidth="1"/>
    <col min="15119" max="15119" width="9.42578125" style="7" customWidth="1"/>
    <col min="15120" max="15122" width="8.85546875" style="7"/>
    <col min="15123" max="15123" width="9.7109375" style="7" customWidth="1"/>
    <col min="15124" max="15124" width="8.85546875" style="7"/>
    <col min="15125" max="15125" width="9.42578125" style="7" customWidth="1"/>
    <col min="15126" max="15128" width="8.85546875" style="7"/>
    <col min="15129" max="15129" width="13.7109375" style="7" customWidth="1"/>
    <col min="15130" max="15360" width="8.85546875" style="7"/>
    <col min="15361" max="15361" width="4.42578125" style="7" customWidth="1"/>
    <col min="15362" max="15362" width="16.5703125" style="7" customWidth="1"/>
    <col min="15363" max="15363" width="11.5703125" style="7" customWidth="1"/>
    <col min="15364" max="15364" width="10" style="7" customWidth="1"/>
    <col min="15365" max="15365" width="9" style="7" customWidth="1"/>
    <col min="15366" max="15366" width="21" style="7" customWidth="1"/>
    <col min="15367" max="15367" width="8.140625" style="7" customWidth="1"/>
    <col min="15368" max="15368" width="16.85546875" style="7" customWidth="1"/>
    <col min="15369" max="15369" width="6.85546875" style="7" customWidth="1"/>
    <col min="15370" max="15373" width="8.85546875" style="7"/>
    <col min="15374" max="15374" width="10.42578125" style="7" customWidth="1"/>
    <col min="15375" max="15375" width="9.42578125" style="7" customWidth="1"/>
    <col min="15376" max="15378" width="8.85546875" style="7"/>
    <col min="15379" max="15379" width="9.7109375" style="7" customWidth="1"/>
    <col min="15380" max="15380" width="8.85546875" style="7"/>
    <col min="15381" max="15381" width="9.42578125" style="7" customWidth="1"/>
    <col min="15382" max="15384" width="8.85546875" style="7"/>
    <col min="15385" max="15385" width="13.7109375" style="7" customWidth="1"/>
    <col min="15386" max="15616" width="8.85546875" style="7"/>
    <col min="15617" max="15617" width="4.42578125" style="7" customWidth="1"/>
    <col min="15618" max="15618" width="16.5703125" style="7" customWidth="1"/>
    <col min="15619" max="15619" width="11.5703125" style="7" customWidth="1"/>
    <col min="15620" max="15620" width="10" style="7" customWidth="1"/>
    <col min="15621" max="15621" width="9" style="7" customWidth="1"/>
    <col min="15622" max="15622" width="21" style="7" customWidth="1"/>
    <col min="15623" max="15623" width="8.140625" style="7" customWidth="1"/>
    <col min="15624" max="15624" width="16.85546875" style="7" customWidth="1"/>
    <col min="15625" max="15625" width="6.85546875" style="7" customWidth="1"/>
    <col min="15626" max="15629" width="8.85546875" style="7"/>
    <col min="15630" max="15630" width="10.42578125" style="7" customWidth="1"/>
    <col min="15631" max="15631" width="9.42578125" style="7" customWidth="1"/>
    <col min="15632" max="15634" width="8.85546875" style="7"/>
    <col min="15635" max="15635" width="9.7109375" style="7" customWidth="1"/>
    <col min="15636" max="15636" width="8.85546875" style="7"/>
    <col min="15637" max="15637" width="9.42578125" style="7" customWidth="1"/>
    <col min="15638" max="15640" width="8.85546875" style="7"/>
    <col min="15641" max="15641" width="13.7109375" style="7" customWidth="1"/>
    <col min="15642" max="15872" width="8.85546875" style="7"/>
    <col min="15873" max="15873" width="4.42578125" style="7" customWidth="1"/>
    <col min="15874" max="15874" width="16.5703125" style="7" customWidth="1"/>
    <col min="15875" max="15875" width="11.5703125" style="7" customWidth="1"/>
    <col min="15876" max="15876" width="10" style="7" customWidth="1"/>
    <col min="15877" max="15877" width="9" style="7" customWidth="1"/>
    <col min="15878" max="15878" width="21" style="7" customWidth="1"/>
    <col min="15879" max="15879" width="8.140625" style="7" customWidth="1"/>
    <col min="15880" max="15880" width="16.85546875" style="7" customWidth="1"/>
    <col min="15881" max="15881" width="6.85546875" style="7" customWidth="1"/>
    <col min="15882" max="15885" width="8.85546875" style="7"/>
    <col min="15886" max="15886" width="10.42578125" style="7" customWidth="1"/>
    <col min="15887" max="15887" width="9.42578125" style="7" customWidth="1"/>
    <col min="15888" max="15890" width="8.85546875" style="7"/>
    <col min="15891" max="15891" width="9.7109375" style="7" customWidth="1"/>
    <col min="15892" max="15892" width="8.85546875" style="7"/>
    <col min="15893" max="15893" width="9.42578125" style="7" customWidth="1"/>
    <col min="15894" max="15896" width="8.85546875" style="7"/>
    <col min="15897" max="15897" width="13.7109375" style="7" customWidth="1"/>
    <col min="15898" max="16128" width="8.85546875" style="7"/>
    <col min="16129" max="16129" width="4.42578125" style="7" customWidth="1"/>
    <col min="16130" max="16130" width="16.5703125" style="7" customWidth="1"/>
    <col min="16131" max="16131" width="11.5703125" style="7" customWidth="1"/>
    <col min="16132" max="16132" width="10" style="7" customWidth="1"/>
    <col min="16133" max="16133" width="9" style="7" customWidth="1"/>
    <col min="16134" max="16134" width="21" style="7" customWidth="1"/>
    <col min="16135" max="16135" width="8.140625" style="7" customWidth="1"/>
    <col min="16136" max="16136" width="16.85546875" style="7" customWidth="1"/>
    <col min="16137" max="16137" width="6.85546875" style="7" customWidth="1"/>
    <col min="16138" max="16141" width="8.85546875" style="7"/>
    <col min="16142" max="16142" width="10.42578125" style="7" customWidth="1"/>
    <col min="16143" max="16143" width="9.42578125" style="7" customWidth="1"/>
    <col min="16144" max="16146" width="8.85546875" style="7"/>
    <col min="16147" max="16147" width="9.7109375" style="7" customWidth="1"/>
    <col min="16148" max="16148" width="8.85546875" style="7"/>
    <col min="16149" max="16149" width="9.42578125" style="7" customWidth="1"/>
    <col min="16150" max="16152" width="8.85546875" style="7"/>
    <col min="16153" max="16153" width="13.7109375" style="7" customWidth="1"/>
    <col min="16154" max="16384" width="8.85546875" style="7"/>
  </cols>
  <sheetData>
    <row r="1" spans="1:25" ht="65.25" customHeight="1" x14ac:dyDescent="0.25">
      <c r="A1" s="3" t="s">
        <v>20</v>
      </c>
      <c r="B1" s="1" t="s">
        <v>21</v>
      </c>
      <c r="C1" s="1" t="s">
        <v>22</v>
      </c>
      <c r="D1" s="1" t="s">
        <v>23</v>
      </c>
      <c r="E1" s="1" t="s">
        <v>0</v>
      </c>
      <c r="F1" s="2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6" t="s">
        <v>29</v>
      </c>
      <c r="L1" s="6" t="s">
        <v>30</v>
      </c>
      <c r="M1" s="4" t="s">
        <v>1</v>
      </c>
      <c r="N1" s="5" t="s">
        <v>31</v>
      </c>
      <c r="O1" s="4" t="s">
        <v>2</v>
      </c>
      <c r="P1" s="4" t="s">
        <v>3</v>
      </c>
      <c r="Q1" s="4" t="s">
        <v>32</v>
      </c>
      <c r="R1" s="4" t="s">
        <v>33</v>
      </c>
      <c r="S1" s="4" t="s">
        <v>34</v>
      </c>
      <c r="T1" s="4" t="s">
        <v>35</v>
      </c>
      <c r="U1" s="6" t="s">
        <v>36</v>
      </c>
      <c r="V1" s="5" t="s">
        <v>4</v>
      </c>
      <c r="W1" s="5" t="s">
        <v>37</v>
      </c>
      <c r="X1" s="6" t="s">
        <v>38</v>
      </c>
      <c r="Y1" s="4" t="s">
        <v>39</v>
      </c>
    </row>
    <row r="2" spans="1:25" ht="15" customHeight="1" x14ac:dyDescent="0.25">
      <c r="A2" s="8">
        <v>1</v>
      </c>
      <c r="B2" s="9" t="s">
        <v>12</v>
      </c>
      <c r="C2" s="9" t="s">
        <v>12</v>
      </c>
      <c r="D2" s="9" t="s">
        <v>47</v>
      </c>
      <c r="E2" s="10" t="s">
        <v>17</v>
      </c>
      <c r="F2" s="10" t="s">
        <v>60</v>
      </c>
      <c r="G2" s="9" t="s">
        <v>42</v>
      </c>
      <c r="H2" s="10" t="s">
        <v>66</v>
      </c>
      <c r="I2" s="12">
        <v>1240</v>
      </c>
      <c r="J2" s="13">
        <f>I2*14/100</f>
        <v>173.6</v>
      </c>
      <c r="K2" s="13">
        <f>I2*14/100*2/100</f>
        <v>3.472</v>
      </c>
      <c r="L2" s="13">
        <f>I2*14/100*30/100</f>
        <v>52.08</v>
      </c>
      <c r="M2" s="13">
        <v>0</v>
      </c>
      <c r="N2" s="13">
        <v>0</v>
      </c>
      <c r="O2" s="13">
        <v>116</v>
      </c>
      <c r="P2" s="14">
        <v>11.25</v>
      </c>
      <c r="Q2" s="14">
        <v>11.25</v>
      </c>
      <c r="R2" s="14">
        <v>0</v>
      </c>
      <c r="S2" s="14">
        <v>87</v>
      </c>
      <c r="T2" s="14">
        <v>60</v>
      </c>
      <c r="U2" s="13">
        <f>I2+J2+K2+L2+M2+N2+O2+P2+Q2+R2+S2+T2</f>
        <v>1754.6519999999998</v>
      </c>
      <c r="V2" s="13">
        <f>U2*5/100</f>
        <v>87.732599999999991</v>
      </c>
      <c r="W2" s="15">
        <v>400</v>
      </c>
      <c r="X2" s="15">
        <f>U2+V2+W2</f>
        <v>2242.3845999999999</v>
      </c>
      <c r="Y2" s="16" t="s">
        <v>14</v>
      </c>
    </row>
    <row r="3" spans="1:25" ht="15" customHeight="1" x14ac:dyDescent="0.25">
      <c r="A3" s="8">
        <v>2</v>
      </c>
      <c r="B3" s="10" t="s">
        <v>12</v>
      </c>
      <c r="C3" s="10" t="s">
        <v>12</v>
      </c>
      <c r="D3" s="9" t="s">
        <v>47</v>
      </c>
      <c r="E3" s="10" t="s">
        <v>19</v>
      </c>
      <c r="F3" s="10" t="s">
        <v>41</v>
      </c>
      <c r="G3" s="9" t="s">
        <v>42</v>
      </c>
      <c r="H3" s="10" t="s">
        <v>66</v>
      </c>
      <c r="I3" s="12">
        <v>1120</v>
      </c>
      <c r="J3" s="13">
        <f>I3*14/100</f>
        <v>156.80000000000001</v>
      </c>
      <c r="K3" s="13">
        <f>I3*14/100*2/100</f>
        <v>3.1360000000000001</v>
      </c>
      <c r="L3" s="13">
        <f>I3*14/100*30/100</f>
        <v>47.04</v>
      </c>
      <c r="M3" s="13">
        <v>57</v>
      </c>
      <c r="N3" s="13">
        <v>0</v>
      </c>
      <c r="O3" s="13">
        <v>116</v>
      </c>
      <c r="P3" s="14">
        <v>11.25</v>
      </c>
      <c r="Q3" s="14">
        <v>11.25</v>
      </c>
      <c r="R3" s="14">
        <v>0</v>
      </c>
      <c r="S3" s="14">
        <v>87</v>
      </c>
      <c r="T3" s="14">
        <v>60</v>
      </c>
      <c r="U3" s="13">
        <f>I3+J3+K3+L3+M3+N3+O3+P3+Q3+R3+S3+T3</f>
        <v>1669.4759999999999</v>
      </c>
      <c r="V3" s="13">
        <f t="shared" ref="V3:V18" si="0">U3*5/100</f>
        <v>83.473799999999997</v>
      </c>
      <c r="W3" s="15">
        <v>400</v>
      </c>
      <c r="X3" s="15">
        <f>U3+V3+W3</f>
        <v>2152.9497999999999</v>
      </c>
      <c r="Y3" s="16" t="s">
        <v>14</v>
      </c>
    </row>
    <row r="4" spans="1:25" ht="15" customHeight="1" x14ac:dyDescent="0.25">
      <c r="A4" s="8">
        <v>3</v>
      </c>
      <c r="B4" s="10" t="s">
        <v>6</v>
      </c>
      <c r="C4" s="10" t="s">
        <v>6</v>
      </c>
      <c r="D4" s="10" t="s">
        <v>40</v>
      </c>
      <c r="E4" s="10" t="s">
        <v>7</v>
      </c>
      <c r="F4" s="10" t="s">
        <v>41</v>
      </c>
      <c r="G4" s="9" t="s">
        <v>42</v>
      </c>
      <c r="H4" s="10" t="s">
        <v>66</v>
      </c>
      <c r="I4" s="12">
        <v>965</v>
      </c>
      <c r="J4" s="13">
        <f t="shared" ref="J4:J18" si="1">I4*14/100</f>
        <v>135.1</v>
      </c>
      <c r="K4" s="13">
        <f t="shared" ref="K4:K18" si="2">I4*14/100*2/100</f>
        <v>2.702</v>
      </c>
      <c r="L4" s="13">
        <f t="shared" ref="L4:L18" si="3">I4*14/100*30/100</f>
        <v>40.53</v>
      </c>
      <c r="M4" s="13">
        <v>6</v>
      </c>
      <c r="N4" s="13">
        <v>0</v>
      </c>
      <c r="O4" s="13">
        <v>87</v>
      </c>
      <c r="P4" s="14">
        <v>11.25</v>
      </c>
      <c r="Q4" s="14">
        <v>11.25</v>
      </c>
      <c r="R4" s="14">
        <v>0</v>
      </c>
      <c r="S4" s="14">
        <v>87</v>
      </c>
      <c r="T4" s="14">
        <v>60</v>
      </c>
      <c r="U4" s="13">
        <f t="shared" ref="U4:U18" si="4">I4+J4+K4+L4+M4+N4+O4+P4+Q4+R4+S4+T4</f>
        <v>1405.8319999999999</v>
      </c>
      <c r="V4" s="13">
        <f t="shared" si="0"/>
        <v>70.291600000000003</v>
      </c>
      <c r="W4" s="15">
        <v>400</v>
      </c>
      <c r="X4" s="15">
        <f t="shared" ref="X4:X18" si="5">U4+V4+W4</f>
        <v>1876.1235999999999</v>
      </c>
      <c r="Y4" s="16" t="s">
        <v>14</v>
      </c>
    </row>
    <row r="5" spans="1:25" ht="15" customHeight="1" x14ac:dyDescent="0.25">
      <c r="A5" s="8">
        <v>4</v>
      </c>
      <c r="B5" s="9" t="s">
        <v>11</v>
      </c>
      <c r="C5" s="9" t="s">
        <v>11</v>
      </c>
      <c r="D5" s="9" t="s">
        <v>43</v>
      </c>
      <c r="E5" s="10" t="s">
        <v>7</v>
      </c>
      <c r="F5" s="10" t="s">
        <v>41</v>
      </c>
      <c r="G5" s="9" t="s">
        <v>42</v>
      </c>
      <c r="H5" s="10" t="s">
        <v>66</v>
      </c>
      <c r="I5" s="12">
        <v>965</v>
      </c>
      <c r="J5" s="13">
        <f t="shared" si="1"/>
        <v>135.1</v>
      </c>
      <c r="K5" s="13">
        <f t="shared" si="2"/>
        <v>2.702</v>
      </c>
      <c r="L5" s="13">
        <f t="shared" si="3"/>
        <v>40.53</v>
      </c>
      <c r="M5" s="13">
        <v>23</v>
      </c>
      <c r="N5" s="13">
        <v>0</v>
      </c>
      <c r="O5" s="13">
        <v>87</v>
      </c>
      <c r="P5" s="14">
        <v>11.25</v>
      </c>
      <c r="Q5" s="14">
        <v>11.25</v>
      </c>
      <c r="R5" s="14">
        <v>0</v>
      </c>
      <c r="S5" s="14">
        <v>87</v>
      </c>
      <c r="T5" s="14">
        <v>60</v>
      </c>
      <c r="U5" s="13">
        <f t="shared" si="4"/>
        <v>1422.8319999999999</v>
      </c>
      <c r="V5" s="13">
        <f t="shared" si="0"/>
        <v>71.141599999999997</v>
      </c>
      <c r="W5" s="15">
        <v>400</v>
      </c>
      <c r="X5" s="15">
        <f t="shared" si="5"/>
        <v>1893.9735999999998</v>
      </c>
      <c r="Y5" s="16" t="s">
        <v>14</v>
      </c>
    </row>
    <row r="6" spans="1:25" ht="15" customHeight="1" x14ac:dyDescent="0.25">
      <c r="A6" s="8">
        <v>5</v>
      </c>
      <c r="B6" s="9" t="s">
        <v>61</v>
      </c>
      <c r="C6" s="9" t="s">
        <v>8</v>
      </c>
      <c r="D6" s="9" t="s">
        <v>46</v>
      </c>
      <c r="E6" s="10" t="s">
        <v>7</v>
      </c>
      <c r="F6" s="10" t="s">
        <v>41</v>
      </c>
      <c r="G6" s="9" t="s">
        <v>42</v>
      </c>
      <c r="H6" s="10" t="s">
        <v>66</v>
      </c>
      <c r="I6" s="12">
        <v>965</v>
      </c>
      <c r="J6" s="13">
        <f t="shared" si="1"/>
        <v>135.1</v>
      </c>
      <c r="K6" s="13">
        <f t="shared" si="2"/>
        <v>2.702</v>
      </c>
      <c r="L6" s="13">
        <f t="shared" si="3"/>
        <v>40.53</v>
      </c>
      <c r="M6" s="13">
        <v>0</v>
      </c>
      <c r="N6" s="13">
        <v>2.1</v>
      </c>
      <c r="O6" s="13">
        <v>87</v>
      </c>
      <c r="P6" s="14">
        <v>11.25</v>
      </c>
      <c r="Q6" s="14">
        <v>11.25</v>
      </c>
      <c r="R6" s="14">
        <v>0</v>
      </c>
      <c r="S6" s="14">
        <v>87</v>
      </c>
      <c r="T6" s="14">
        <v>60</v>
      </c>
      <c r="U6" s="13">
        <f t="shared" si="4"/>
        <v>1401.9319999999998</v>
      </c>
      <c r="V6" s="13">
        <f t="shared" si="0"/>
        <v>70.096599999999995</v>
      </c>
      <c r="W6" s="15">
        <v>400</v>
      </c>
      <c r="X6" s="15">
        <f t="shared" si="5"/>
        <v>1872.0285999999999</v>
      </c>
      <c r="Y6" s="16" t="s">
        <v>14</v>
      </c>
    </row>
    <row r="7" spans="1:25" ht="15" customHeight="1" x14ac:dyDescent="0.25">
      <c r="A7" s="8">
        <v>6</v>
      </c>
      <c r="B7" s="9" t="s">
        <v>61</v>
      </c>
      <c r="C7" s="9" t="s">
        <v>8</v>
      </c>
      <c r="D7" s="9" t="s">
        <v>46</v>
      </c>
      <c r="E7" s="10" t="s">
        <v>7</v>
      </c>
      <c r="F7" s="10" t="s">
        <v>41</v>
      </c>
      <c r="G7" s="9" t="s">
        <v>42</v>
      </c>
      <c r="H7" s="10" t="s">
        <v>66</v>
      </c>
      <c r="I7" s="12">
        <v>965</v>
      </c>
      <c r="J7" s="13">
        <f t="shared" si="1"/>
        <v>135.1</v>
      </c>
      <c r="K7" s="13">
        <f t="shared" si="2"/>
        <v>2.702</v>
      </c>
      <c r="L7" s="13">
        <f t="shared" si="3"/>
        <v>40.53</v>
      </c>
      <c r="M7" s="13">
        <v>2</v>
      </c>
      <c r="N7" s="13">
        <v>2.1</v>
      </c>
      <c r="O7" s="13">
        <v>87</v>
      </c>
      <c r="P7" s="14">
        <v>11.25</v>
      </c>
      <c r="Q7" s="14">
        <v>11.25</v>
      </c>
      <c r="R7" s="14">
        <v>0</v>
      </c>
      <c r="S7" s="14">
        <v>87</v>
      </c>
      <c r="T7" s="14">
        <v>60</v>
      </c>
      <c r="U7" s="13">
        <f t="shared" si="4"/>
        <v>1403.9319999999998</v>
      </c>
      <c r="V7" s="13">
        <f t="shared" si="0"/>
        <v>70.196599999999989</v>
      </c>
      <c r="W7" s="15">
        <v>400</v>
      </c>
      <c r="X7" s="15">
        <f t="shared" si="5"/>
        <v>1874.1285999999998</v>
      </c>
      <c r="Y7" s="16" t="s">
        <v>14</v>
      </c>
    </row>
    <row r="8" spans="1:25" ht="15" customHeight="1" x14ac:dyDescent="0.25">
      <c r="A8" s="8">
        <v>7</v>
      </c>
      <c r="B8" s="9" t="s">
        <v>12</v>
      </c>
      <c r="C8" s="9" t="s">
        <v>12</v>
      </c>
      <c r="D8" s="9" t="s">
        <v>47</v>
      </c>
      <c r="E8" s="10" t="s">
        <v>13</v>
      </c>
      <c r="F8" s="10" t="s">
        <v>48</v>
      </c>
      <c r="G8" s="9" t="s">
        <v>42</v>
      </c>
      <c r="H8" s="10" t="s">
        <v>66</v>
      </c>
      <c r="I8" s="12">
        <v>896</v>
      </c>
      <c r="J8" s="13">
        <f>I8*14/100</f>
        <v>125.44</v>
      </c>
      <c r="K8" s="13">
        <f>I8*14/100*2/100</f>
        <v>2.5087999999999999</v>
      </c>
      <c r="L8" s="13">
        <f>I8*14/100*30/100</f>
        <v>37.631999999999998</v>
      </c>
      <c r="M8" s="13">
        <v>0</v>
      </c>
      <c r="N8" s="13">
        <v>0</v>
      </c>
      <c r="O8" s="13">
        <v>87</v>
      </c>
      <c r="P8" s="14">
        <v>11.25</v>
      </c>
      <c r="Q8" s="14">
        <v>11.25</v>
      </c>
      <c r="R8" s="14">
        <v>0</v>
      </c>
      <c r="S8" s="14">
        <v>87</v>
      </c>
      <c r="T8" s="14">
        <v>60</v>
      </c>
      <c r="U8" s="13">
        <f>I8+J8+K8+L8+M8+N8+O8+P8+Q8+R8+S8+T8</f>
        <v>1318.0808</v>
      </c>
      <c r="V8" s="13">
        <f>U8*5/100</f>
        <v>65.904039999999995</v>
      </c>
      <c r="W8" s="15">
        <v>400</v>
      </c>
      <c r="X8" s="15">
        <f>U8+V8+W8</f>
        <v>1783.9848399999998</v>
      </c>
      <c r="Y8" s="16" t="s">
        <v>14</v>
      </c>
    </row>
    <row r="9" spans="1:25" ht="15" customHeight="1" x14ac:dyDescent="0.25">
      <c r="A9" s="8">
        <v>8</v>
      </c>
      <c r="B9" s="9" t="s">
        <v>12</v>
      </c>
      <c r="C9" s="9" t="s">
        <v>12</v>
      </c>
      <c r="D9" s="9" t="s">
        <v>47</v>
      </c>
      <c r="E9" s="10" t="s">
        <v>67</v>
      </c>
      <c r="F9" s="10" t="s">
        <v>68</v>
      </c>
      <c r="G9" s="9" t="s">
        <v>42</v>
      </c>
      <c r="H9" s="10" t="s">
        <v>66</v>
      </c>
      <c r="I9" s="12">
        <v>758</v>
      </c>
      <c r="J9" s="13">
        <f>I9*14/100</f>
        <v>106.12</v>
      </c>
      <c r="K9" s="13">
        <f>I9*14/100*2/100</f>
        <v>2.1224000000000003</v>
      </c>
      <c r="L9" s="13">
        <f>I9*14/100*30/100</f>
        <v>31.836000000000002</v>
      </c>
      <c r="M9" s="13">
        <v>0</v>
      </c>
      <c r="N9" s="13">
        <v>0</v>
      </c>
      <c r="O9" s="13">
        <v>87</v>
      </c>
      <c r="P9" s="14">
        <v>11.25</v>
      </c>
      <c r="Q9" s="14">
        <v>11.25</v>
      </c>
      <c r="R9" s="14">
        <v>0</v>
      </c>
      <c r="S9" s="14">
        <v>87</v>
      </c>
      <c r="T9" s="14">
        <v>60</v>
      </c>
      <c r="U9" s="13">
        <f>I9+J9+K9+L9+M9+N9+O9+P9+Q9+R9+S9+T9</f>
        <v>1154.5783999999999</v>
      </c>
      <c r="V9" s="13">
        <f>U9*5/100</f>
        <v>57.728919999999995</v>
      </c>
      <c r="W9" s="15">
        <v>400</v>
      </c>
      <c r="X9" s="15">
        <f>U9+V9+W9</f>
        <v>1612.3073199999999</v>
      </c>
      <c r="Y9" s="16" t="s">
        <v>14</v>
      </c>
    </row>
    <row r="10" spans="1:25" ht="15" customHeight="1" x14ac:dyDescent="0.25">
      <c r="A10" s="8">
        <v>9</v>
      </c>
      <c r="B10" s="9" t="s">
        <v>12</v>
      </c>
      <c r="C10" s="9" t="s">
        <v>12</v>
      </c>
      <c r="D10" s="9" t="s">
        <v>47</v>
      </c>
      <c r="E10" s="10" t="s">
        <v>67</v>
      </c>
      <c r="F10" s="10" t="s">
        <v>68</v>
      </c>
      <c r="G10" s="9" t="s">
        <v>42</v>
      </c>
      <c r="H10" s="10" t="s">
        <v>66</v>
      </c>
      <c r="I10" s="12">
        <v>758</v>
      </c>
      <c r="J10" s="13">
        <f>I10*14/100</f>
        <v>106.12</v>
      </c>
      <c r="K10" s="13">
        <f>I10*14/100*2/100</f>
        <v>2.1224000000000003</v>
      </c>
      <c r="L10" s="13">
        <f>I10*14/100*30/100</f>
        <v>31.836000000000002</v>
      </c>
      <c r="M10" s="13">
        <v>0</v>
      </c>
      <c r="N10" s="13">
        <v>0</v>
      </c>
      <c r="O10" s="13">
        <v>116</v>
      </c>
      <c r="P10" s="14">
        <v>11.25</v>
      </c>
      <c r="Q10" s="14">
        <v>11.25</v>
      </c>
      <c r="R10" s="14">
        <v>0</v>
      </c>
      <c r="S10" s="14">
        <v>87</v>
      </c>
      <c r="T10" s="14">
        <v>60</v>
      </c>
      <c r="U10" s="13">
        <f>I10+J10+K10+L10+M10+N10+O10+P10+Q10+R10+S10+T10</f>
        <v>1183.5783999999999</v>
      </c>
      <c r="V10" s="13">
        <f>U10*5/100</f>
        <v>59.178919999999998</v>
      </c>
      <c r="W10" s="15">
        <v>400</v>
      </c>
      <c r="X10" s="15">
        <f>U10+V10+W10</f>
        <v>1642.7573199999999</v>
      </c>
      <c r="Y10" s="16" t="s">
        <v>14</v>
      </c>
    </row>
    <row r="11" spans="1:25" ht="15" customHeight="1" x14ac:dyDescent="0.25">
      <c r="A11" s="8">
        <v>10</v>
      </c>
      <c r="B11" s="9" t="s">
        <v>12</v>
      </c>
      <c r="C11" s="9" t="s">
        <v>12</v>
      </c>
      <c r="D11" s="9" t="s">
        <v>47</v>
      </c>
      <c r="E11" s="10" t="s">
        <v>13</v>
      </c>
      <c r="F11" s="10" t="s">
        <v>48</v>
      </c>
      <c r="G11" s="9" t="s">
        <v>42</v>
      </c>
      <c r="H11" s="10" t="s">
        <v>66</v>
      </c>
      <c r="I11" s="12">
        <v>600</v>
      </c>
      <c r="J11" s="13">
        <f t="shared" si="1"/>
        <v>84</v>
      </c>
      <c r="K11" s="13">
        <f t="shared" si="2"/>
        <v>1.68</v>
      </c>
      <c r="L11" s="13">
        <f t="shared" si="3"/>
        <v>25.2</v>
      </c>
      <c r="M11" s="13">
        <v>57</v>
      </c>
      <c r="N11" s="13">
        <v>0</v>
      </c>
      <c r="O11" s="13">
        <v>116</v>
      </c>
      <c r="P11" s="14">
        <v>11.25</v>
      </c>
      <c r="Q11" s="14">
        <v>11.25</v>
      </c>
      <c r="R11" s="14">
        <v>0</v>
      </c>
      <c r="S11" s="14">
        <v>87</v>
      </c>
      <c r="T11" s="14">
        <v>60</v>
      </c>
      <c r="U11" s="13">
        <f t="shared" si="4"/>
        <v>1053.3800000000001</v>
      </c>
      <c r="V11" s="13">
        <f t="shared" si="0"/>
        <v>52.669000000000004</v>
      </c>
      <c r="W11" s="15">
        <v>400</v>
      </c>
      <c r="X11" s="15">
        <f t="shared" si="5"/>
        <v>1506.0490000000002</v>
      </c>
      <c r="Y11" s="16" t="s">
        <v>14</v>
      </c>
    </row>
    <row r="12" spans="1:25" ht="15" customHeight="1" x14ac:dyDescent="0.25">
      <c r="A12" s="8">
        <v>11</v>
      </c>
      <c r="B12" s="9" t="s">
        <v>12</v>
      </c>
      <c r="C12" s="9" t="s">
        <v>12</v>
      </c>
      <c r="D12" s="9" t="s">
        <v>47</v>
      </c>
      <c r="E12" s="10" t="s">
        <v>13</v>
      </c>
      <c r="F12" s="10" t="s">
        <v>48</v>
      </c>
      <c r="G12" s="9" t="s">
        <v>42</v>
      </c>
      <c r="H12" s="10" t="s">
        <v>66</v>
      </c>
      <c r="I12" s="12">
        <v>600</v>
      </c>
      <c r="J12" s="13">
        <f t="shared" si="1"/>
        <v>84</v>
      </c>
      <c r="K12" s="13">
        <f t="shared" si="2"/>
        <v>1.68</v>
      </c>
      <c r="L12" s="13">
        <f t="shared" si="3"/>
        <v>25.2</v>
      </c>
      <c r="M12" s="13">
        <v>0</v>
      </c>
      <c r="N12" s="13">
        <v>0</v>
      </c>
      <c r="O12" s="13">
        <v>116</v>
      </c>
      <c r="P12" s="14">
        <v>11.25</v>
      </c>
      <c r="Q12" s="14">
        <v>11.25</v>
      </c>
      <c r="R12" s="14">
        <v>0</v>
      </c>
      <c r="S12" s="14">
        <v>87</v>
      </c>
      <c r="T12" s="14">
        <v>60</v>
      </c>
      <c r="U12" s="13">
        <f t="shared" si="4"/>
        <v>996.38</v>
      </c>
      <c r="V12" s="13">
        <f t="shared" si="0"/>
        <v>49.818999999999996</v>
      </c>
      <c r="W12" s="15">
        <v>400</v>
      </c>
      <c r="X12" s="15">
        <f t="shared" si="5"/>
        <v>1446.1990000000001</v>
      </c>
      <c r="Y12" s="16" t="s">
        <v>14</v>
      </c>
    </row>
    <row r="13" spans="1:25" ht="15" customHeight="1" x14ac:dyDescent="0.25">
      <c r="A13" s="8">
        <v>12</v>
      </c>
      <c r="B13" s="10" t="s">
        <v>6</v>
      </c>
      <c r="C13" s="10" t="s">
        <v>6</v>
      </c>
      <c r="D13" s="10" t="s">
        <v>40</v>
      </c>
      <c r="E13" s="10" t="s">
        <v>7</v>
      </c>
      <c r="F13" s="10" t="s">
        <v>41</v>
      </c>
      <c r="G13" s="9" t="s">
        <v>42</v>
      </c>
      <c r="H13" s="10" t="s">
        <v>66</v>
      </c>
      <c r="I13" s="12">
        <v>965</v>
      </c>
      <c r="J13" s="13">
        <f t="shared" si="1"/>
        <v>135.1</v>
      </c>
      <c r="K13" s="13">
        <f t="shared" si="2"/>
        <v>2.702</v>
      </c>
      <c r="L13" s="13">
        <f t="shared" si="3"/>
        <v>40.53</v>
      </c>
      <c r="M13" s="13">
        <v>1</v>
      </c>
      <c r="N13" s="13">
        <v>1.05</v>
      </c>
      <c r="O13" s="13">
        <v>50</v>
      </c>
      <c r="P13" s="14">
        <v>11.25</v>
      </c>
      <c r="Q13" s="14">
        <v>11.25</v>
      </c>
      <c r="R13" s="14">
        <v>0</v>
      </c>
      <c r="S13" s="14">
        <v>87</v>
      </c>
      <c r="T13" s="14">
        <v>60</v>
      </c>
      <c r="U13" s="13">
        <f t="shared" si="4"/>
        <v>1364.8819999999998</v>
      </c>
      <c r="V13" s="13">
        <f t="shared" si="0"/>
        <v>68.244099999999989</v>
      </c>
      <c r="W13" s="15">
        <v>400</v>
      </c>
      <c r="X13" s="15">
        <f t="shared" si="5"/>
        <v>1833.1260999999997</v>
      </c>
      <c r="Y13" s="17" t="s">
        <v>5</v>
      </c>
    </row>
    <row r="14" spans="1:25" ht="15" customHeight="1" x14ac:dyDescent="0.25">
      <c r="A14" s="8">
        <v>13</v>
      </c>
      <c r="B14" s="10" t="s">
        <v>6</v>
      </c>
      <c r="C14" s="10" t="s">
        <v>6</v>
      </c>
      <c r="D14" s="10" t="s">
        <v>40</v>
      </c>
      <c r="E14" s="10" t="s">
        <v>7</v>
      </c>
      <c r="F14" s="10" t="s">
        <v>41</v>
      </c>
      <c r="G14" s="9" t="s">
        <v>42</v>
      </c>
      <c r="H14" s="10" t="s">
        <v>66</v>
      </c>
      <c r="I14" s="12">
        <v>965</v>
      </c>
      <c r="J14" s="13">
        <f>I14*14/100</f>
        <v>135.1</v>
      </c>
      <c r="K14" s="13">
        <f>I14*14/100*2/100</f>
        <v>2.702</v>
      </c>
      <c r="L14" s="13">
        <f>I14*14/100*30/100</f>
        <v>40.53</v>
      </c>
      <c r="M14" s="13">
        <v>6</v>
      </c>
      <c r="N14" s="13">
        <v>1.05</v>
      </c>
      <c r="O14" s="13">
        <v>50</v>
      </c>
      <c r="P14" s="14">
        <v>11.25</v>
      </c>
      <c r="Q14" s="14">
        <v>11.25</v>
      </c>
      <c r="R14" s="14">
        <v>0</v>
      </c>
      <c r="S14" s="14">
        <v>87</v>
      </c>
      <c r="T14" s="14">
        <v>60</v>
      </c>
      <c r="U14" s="13">
        <f>I14+J14+K14+L14+M14+N14+O14+P14+Q14+R14+S14+T14</f>
        <v>1369.8819999999998</v>
      </c>
      <c r="V14" s="13">
        <f>U14*5/100</f>
        <v>68.494099999999989</v>
      </c>
      <c r="W14" s="15">
        <v>400</v>
      </c>
      <c r="X14" s="15">
        <f>U14+V14+W14</f>
        <v>1838.3760999999997</v>
      </c>
      <c r="Y14" s="17" t="s">
        <v>5</v>
      </c>
    </row>
    <row r="15" spans="1:25" ht="15" customHeight="1" x14ac:dyDescent="0.25">
      <c r="A15" s="8">
        <v>14</v>
      </c>
      <c r="B15" s="9" t="s">
        <v>11</v>
      </c>
      <c r="C15" s="9" t="s">
        <v>11</v>
      </c>
      <c r="D15" s="9" t="s">
        <v>43</v>
      </c>
      <c r="E15" s="10" t="s">
        <v>7</v>
      </c>
      <c r="F15" s="10" t="s">
        <v>41</v>
      </c>
      <c r="G15" s="9" t="s">
        <v>42</v>
      </c>
      <c r="H15" s="10" t="s">
        <v>66</v>
      </c>
      <c r="I15" s="12">
        <v>965</v>
      </c>
      <c r="J15" s="13">
        <f t="shared" si="1"/>
        <v>135.1</v>
      </c>
      <c r="K15" s="13">
        <f t="shared" si="2"/>
        <v>2.702</v>
      </c>
      <c r="L15" s="13">
        <f t="shared" si="3"/>
        <v>40.53</v>
      </c>
      <c r="M15" s="13">
        <v>23</v>
      </c>
      <c r="N15" s="13">
        <v>1.05</v>
      </c>
      <c r="O15" s="13">
        <v>50</v>
      </c>
      <c r="P15" s="14">
        <v>11.25</v>
      </c>
      <c r="Q15" s="14">
        <v>11.25</v>
      </c>
      <c r="R15" s="14">
        <v>0</v>
      </c>
      <c r="S15" s="14">
        <v>87</v>
      </c>
      <c r="T15" s="14">
        <v>60</v>
      </c>
      <c r="U15" s="13">
        <f t="shared" si="4"/>
        <v>1386.8819999999998</v>
      </c>
      <c r="V15" s="13">
        <f t="shared" si="0"/>
        <v>69.344099999999983</v>
      </c>
      <c r="W15" s="15">
        <v>400</v>
      </c>
      <c r="X15" s="15">
        <f t="shared" si="5"/>
        <v>1856.2260999999999</v>
      </c>
      <c r="Y15" s="17" t="s">
        <v>5</v>
      </c>
    </row>
    <row r="16" spans="1:25" ht="15" customHeight="1" x14ac:dyDescent="0.25">
      <c r="A16" s="8">
        <v>15</v>
      </c>
      <c r="B16" s="9" t="s">
        <v>11</v>
      </c>
      <c r="C16" s="9" t="s">
        <v>11</v>
      </c>
      <c r="D16" s="9" t="s">
        <v>43</v>
      </c>
      <c r="E16" s="10" t="s">
        <v>7</v>
      </c>
      <c r="F16" s="10" t="s">
        <v>41</v>
      </c>
      <c r="G16" s="9" t="s">
        <v>42</v>
      </c>
      <c r="H16" s="10" t="s">
        <v>66</v>
      </c>
      <c r="I16" s="12">
        <v>965</v>
      </c>
      <c r="J16" s="13">
        <f t="shared" si="1"/>
        <v>135.1</v>
      </c>
      <c r="K16" s="13">
        <f t="shared" si="2"/>
        <v>2.702</v>
      </c>
      <c r="L16" s="13">
        <f t="shared" si="3"/>
        <v>40.53</v>
      </c>
      <c r="M16" s="13">
        <v>23</v>
      </c>
      <c r="N16" s="13">
        <v>1.02</v>
      </c>
      <c r="O16" s="13">
        <v>50</v>
      </c>
      <c r="P16" s="14">
        <v>11.25</v>
      </c>
      <c r="Q16" s="14">
        <v>11.25</v>
      </c>
      <c r="R16" s="14">
        <v>0</v>
      </c>
      <c r="S16" s="14">
        <v>87</v>
      </c>
      <c r="T16" s="14">
        <v>60</v>
      </c>
      <c r="U16" s="13">
        <f t="shared" si="4"/>
        <v>1386.8519999999999</v>
      </c>
      <c r="V16" s="13">
        <f t="shared" si="0"/>
        <v>69.34259999999999</v>
      </c>
      <c r="W16" s="15">
        <v>400</v>
      </c>
      <c r="X16" s="15">
        <f t="shared" si="5"/>
        <v>1856.1945999999998</v>
      </c>
      <c r="Y16" s="17" t="s">
        <v>5</v>
      </c>
    </row>
    <row r="17" spans="1:25" ht="15" customHeight="1" x14ac:dyDescent="0.25">
      <c r="A17" s="8">
        <v>16</v>
      </c>
      <c r="B17" s="9" t="s">
        <v>61</v>
      </c>
      <c r="C17" s="9" t="s">
        <v>8</v>
      </c>
      <c r="D17" s="9" t="s">
        <v>46</v>
      </c>
      <c r="E17" s="10" t="s">
        <v>7</v>
      </c>
      <c r="F17" s="10" t="s">
        <v>41</v>
      </c>
      <c r="G17" s="9" t="s">
        <v>42</v>
      </c>
      <c r="H17" s="10" t="s">
        <v>66</v>
      </c>
      <c r="I17" s="12">
        <v>965</v>
      </c>
      <c r="J17" s="13">
        <f t="shared" si="1"/>
        <v>135.1</v>
      </c>
      <c r="K17" s="13">
        <f t="shared" si="2"/>
        <v>2.702</v>
      </c>
      <c r="L17" s="13">
        <f t="shared" si="3"/>
        <v>40.53</v>
      </c>
      <c r="M17" s="13">
        <v>0</v>
      </c>
      <c r="N17" s="13">
        <v>2.04</v>
      </c>
      <c r="O17" s="13">
        <v>50</v>
      </c>
      <c r="P17" s="14">
        <v>11.25</v>
      </c>
      <c r="Q17" s="14">
        <v>11.25</v>
      </c>
      <c r="R17" s="14">
        <v>0</v>
      </c>
      <c r="S17" s="14">
        <v>56</v>
      </c>
      <c r="T17" s="14">
        <v>60</v>
      </c>
      <c r="U17" s="13">
        <f t="shared" si="4"/>
        <v>1333.8719999999998</v>
      </c>
      <c r="V17" s="13">
        <f t="shared" si="0"/>
        <v>66.693599999999989</v>
      </c>
      <c r="W17" s="15">
        <v>400</v>
      </c>
      <c r="X17" s="15">
        <f t="shared" si="5"/>
        <v>1800.5655999999999</v>
      </c>
      <c r="Y17" s="17" t="s">
        <v>5</v>
      </c>
    </row>
    <row r="18" spans="1:25" ht="15" customHeight="1" x14ac:dyDescent="0.25">
      <c r="A18" s="8">
        <v>17</v>
      </c>
      <c r="B18" s="9" t="s">
        <v>61</v>
      </c>
      <c r="C18" s="9" t="s">
        <v>8</v>
      </c>
      <c r="D18" s="9" t="s">
        <v>46</v>
      </c>
      <c r="E18" s="10" t="s">
        <v>7</v>
      </c>
      <c r="F18" s="10" t="s">
        <v>41</v>
      </c>
      <c r="G18" s="9" t="s">
        <v>42</v>
      </c>
      <c r="H18" s="10" t="s">
        <v>66</v>
      </c>
      <c r="I18" s="12">
        <v>965</v>
      </c>
      <c r="J18" s="13">
        <f t="shared" si="1"/>
        <v>135.1</v>
      </c>
      <c r="K18" s="13">
        <f t="shared" si="2"/>
        <v>2.702</v>
      </c>
      <c r="L18" s="13">
        <f t="shared" si="3"/>
        <v>40.53</v>
      </c>
      <c r="M18" s="13">
        <v>0</v>
      </c>
      <c r="N18" s="13">
        <v>0</v>
      </c>
      <c r="O18" s="13">
        <v>50</v>
      </c>
      <c r="P18" s="14">
        <v>11.25</v>
      </c>
      <c r="Q18" s="14">
        <v>11.25</v>
      </c>
      <c r="R18" s="14">
        <v>0</v>
      </c>
      <c r="S18" s="14">
        <v>56</v>
      </c>
      <c r="T18" s="14">
        <v>60</v>
      </c>
      <c r="U18" s="13">
        <f t="shared" si="4"/>
        <v>1331.8319999999999</v>
      </c>
      <c r="V18" s="13">
        <f t="shared" si="0"/>
        <v>66.5916</v>
      </c>
      <c r="W18" s="15">
        <v>400</v>
      </c>
      <c r="X18" s="15">
        <f t="shared" si="5"/>
        <v>1798.4235999999999</v>
      </c>
      <c r="Y18" s="17" t="s">
        <v>5</v>
      </c>
    </row>
  </sheetData>
  <autoFilter ref="A1:Y18" xr:uid="{B89B35A3-BFB5-488E-8E82-208CB10E71A5}"/>
  <pageMargins left="0.2" right="0.2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 2022-23</vt:lpstr>
      <vt:lpstr>FY 2023-24</vt:lpstr>
      <vt:lpstr>FY 2024-25</vt:lpstr>
      <vt:lpstr>'FY 2023-24'!Print_Area</vt:lpstr>
      <vt:lpstr>'FY 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2024-12-04T12:01:53Z</dcterms:modified>
  <cp:category/>
  <cp:contentStatus/>
</cp:coreProperties>
</file>